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10305" activeTab="6"/>
  </bookViews>
  <sheets>
    <sheet name="classi" sheetId="1" r:id="rId1"/>
    <sheet name="htm 3 " sheetId="2" r:id="rId2"/>
    <sheet name="htm1" sheetId="14" r:id="rId3"/>
    <sheet name="htm2" sheetId="13" r:id="rId4"/>
    <sheet name="triook" sheetId="3" r:id="rId5"/>
    <sheet name="fs2ok" sheetId="4" r:id="rId6"/>
    <sheet name="quart" sheetId="5" r:id="rId7"/>
    <sheet name="fs1.2 ok" sheetId="6" r:id="rId8"/>
    <sheet name="fs3ok" sheetId="7" r:id="rId9"/>
    <sheet name="FS 2" sheetId="8" r:id="rId10"/>
    <sheet name="fs1.1ok" sheetId="9" r:id="rId11"/>
    <sheet name="senior" sheetId="11" r:id="rId12"/>
    <sheet name="Foglio2" sheetId="16" r:id="rId13"/>
  </sheets>
  <definedNames>
    <definedName name="_xlnm._FilterDatabase" localSheetId="8" hidden="1">fs3ok!$A$3:$IV$3</definedName>
  </definedNames>
  <calcPr calcId="124519"/>
</workbook>
</file>

<file path=xl/calcChain.xml><?xml version="1.0" encoding="utf-8"?>
<calcChain xmlns="http://schemas.openxmlformats.org/spreadsheetml/2006/main">
  <c r="F4" i="7"/>
  <c r="G4"/>
  <c r="F5"/>
  <c r="G5"/>
  <c r="F6"/>
  <c r="G6"/>
  <c r="F7"/>
  <c r="G7"/>
  <c r="F8"/>
  <c r="G8"/>
  <c r="F9"/>
  <c r="G9"/>
  <c r="F10"/>
  <c r="G10"/>
  <c r="H4"/>
  <c r="I4"/>
  <c r="H5"/>
  <c r="I5"/>
  <c r="H6"/>
  <c r="I6"/>
  <c r="H7"/>
  <c r="I7"/>
  <c r="H8"/>
  <c r="I8"/>
  <c r="H9"/>
  <c r="I9"/>
  <c r="H10"/>
  <c r="I10"/>
  <c r="AO6" i="6"/>
  <c r="AM4" i="11"/>
  <c r="AQ4"/>
  <c r="AM6"/>
  <c r="AQ6"/>
  <c r="AM7"/>
  <c r="AQ7"/>
  <c r="AM8"/>
  <c r="AQ8"/>
  <c r="AM9"/>
  <c r="AQ9"/>
  <c r="AM10"/>
  <c r="AQ10"/>
  <c r="AM11"/>
  <c r="AQ11"/>
  <c r="AM12"/>
  <c r="AQ12"/>
  <c r="AM13"/>
  <c r="AQ13"/>
  <c r="AM14"/>
  <c r="AQ14"/>
  <c r="AM15"/>
  <c r="AQ15"/>
  <c r="AM16"/>
  <c r="AQ16"/>
  <c r="AM17"/>
  <c r="AQ17"/>
  <c r="AM18"/>
  <c r="AQ18"/>
  <c r="AM19"/>
  <c r="AQ19"/>
  <c r="AM20"/>
  <c r="AQ20"/>
  <c r="AM21"/>
  <c r="AQ21"/>
  <c r="AM22"/>
  <c r="AQ22"/>
  <c r="AM23"/>
  <c r="AQ23"/>
  <c r="DD9" i="13" l="1"/>
  <c r="DC9"/>
  <c r="DB9"/>
  <c r="DA9"/>
  <c r="CA9"/>
  <c r="BV9"/>
  <c r="BQ9"/>
  <c r="BL9"/>
  <c r="BG9"/>
  <c r="BB9"/>
  <c r="DE9" s="1"/>
  <c r="AV9"/>
  <c r="AQ9"/>
  <c r="AL9"/>
  <c r="AG9"/>
  <c r="AB9"/>
  <c r="W9"/>
  <c r="R9"/>
  <c r="M9"/>
  <c r="AW9" s="1"/>
  <c r="DF9" s="1"/>
  <c r="DD8"/>
  <c r="DC8"/>
  <c r="DB8"/>
  <c r="DA8"/>
  <c r="CA8"/>
  <c r="BV8"/>
  <c r="BQ8"/>
  <c r="BL8"/>
  <c r="DE8" s="1"/>
  <c r="BG8"/>
  <c r="BB8"/>
  <c r="AV8"/>
  <c r="AQ8"/>
  <c r="AL8"/>
  <c r="AG8"/>
  <c r="AB8"/>
  <c r="W8"/>
  <c r="R8"/>
  <c r="M8"/>
  <c r="AW8" s="1"/>
  <c r="DD7"/>
  <c r="DC7"/>
  <c r="DB7"/>
  <c r="DA7"/>
  <c r="CA7"/>
  <c r="BV7"/>
  <c r="BQ7"/>
  <c r="BL7"/>
  <c r="BG7"/>
  <c r="BB7"/>
  <c r="DE7" s="1"/>
  <c r="AV7"/>
  <c r="AQ7"/>
  <c r="AL7"/>
  <c r="AG7"/>
  <c r="AB7"/>
  <c r="W7"/>
  <c r="R7"/>
  <c r="M7"/>
  <c r="AW7" s="1"/>
  <c r="DF7" s="1"/>
  <c r="DD6"/>
  <c r="DC6"/>
  <c r="DB6"/>
  <c r="DA6"/>
  <c r="CA6"/>
  <c r="BV6"/>
  <c r="BQ6"/>
  <c r="BL6"/>
  <c r="BG6"/>
  <c r="BB6"/>
  <c r="DE6" s="1"/>
  <c r="AV6"/>
  <c r="AQ6"/>
  <c r="AL6"/>
  <c r="AG6"/>
  <c r="AB6"/>
  <c r="W6"/>
  <c r="R6"/>
  <c r="M6"/>
  <c r="AW6" s="1"/>
  <c r="DF6" s="1"/>
  <c r="DU4"/>
  <c r="DU2" i="14"/>
  <c r="DD5"/>
  <c r="DC5"/>
  <c r="DB5"/>
  <c r="DA5"/>
  <c r="CA5"/>
  <c r="BV5"/>
  <c r="BQ5"/>
  <c r="BL5"/>
  <c r="BG5"/>
  <c r="BB5"/>
  <c r="AV5"/>
  <c r="AQ5"/>
  <c r="AL5"/>
  <c r="AG5"/>
  <c r="AB5"/>
  <c r="W5"/>
  <c r="R5"/>
  <c r="M5"/>
  <c r="AW5" s="1"/>
  <c r="DD4"/>
  <c r="DC4"/>
  <c r="DB4"/>
  <c r="DA4"/>
  <c r="CA4"/>
  <c r="BV4"/>
  <c r="BQ4"/>
  <c r="BL4"/>
  <c r="DE4" s="1"/>
  <c r="BG4"/>
  <c r="BB4"/>
  <c r="AV4"/>
  <c r="AQ4"/>
  <c r="AL4"/>
  <c r="AG4"/>
  <c r="AB4"/>
  <c r="W4"/>
  <c r="R4"/>
  <c r="M4"/>
  <c r="DD3"/>
  <c r="DC3"/>
  <c r="DB3"/>
  <c r="DA3"/>
  <c r="CA3"/>
  <c r="BV3"/>
  <c r="BQ3"/>
  <c r="BL3"/>
  <c r="BG3"/>
  <c r="BB3"/>
  <c r="DE3" s="1"/>
  <c r="AV3"/>
  <c r="AQ3"/>
  <c r="AL3"/>
  <c r="AG3"/>
  <c r="AB3"/>
  <c r="W3"/>
  <c r="R3"/>
  <c r="M3"/>
  <c r="AW3" s="1"/>
  <c r="DF3" s="1"/>
  <c r="DG3" s="1"/>
  <c r="DG7" i="13" l="1"/>
  <c r="DG9"/>
  <c r="DF8"/>
  <c r="DG8" s="1"/>
  <c r="DF5" i="14"/>
  <c r="DG5" s="1"/>
  <c r="DE5"/>
  <c r="AW4"/>
  <c r="DF4"/>
  <c r="DG4" s="1"/>
  <c r="DG6" i="13" l="1"/>
  <c r="D27" i="11"/>
  <c r="DJ24"/>
  <c r="DQ23"/>
  <c r="CY23"/>
  <c r="CX23"/>
  <c r="CW23"/>
  <c r="CV23"/>
  <c r="BV23"/>
  <c r="BQ23"/>
  <c r="BL23"/>
  <c r="BG23"/>
  <c r="BB23"/>
  <c r="AW23"/>
  <c r="AI23"/>
  <c r="DL23"/>
  <c r="AE23"/>
  <c r="DF23" s="1"/>
  <c r="AA23"/>
  <c r="W23"/>
  <c r="S23"/>
  <c r="DI23" s="1"/>
  <c r="O23"/>
  <c r="DC23" s="1"/>
  <c r="H23"/>
  <c r="G23"/>
  <c r="F23"/>
  <c r="DN23" s="1"/>
  <c r="DO23" s="1"/>
  <c r="D23"/>
  <c r="DQ22"/>
  <c r="CY22"/>
  <c r="CX22"/>
  <c r="CW22"/>
  <c r="CV22"/>
  <c r="BV22"/>
  <c r="BQ22"/>
  <c r="BL22"/>
  <c r="BG22"/>
  <c r="BB22"/>
  <c r="AW22"/>
  <c r="AI22"/>
  <c r="DL22"/>
  <c r="AE22"/>
  <c r="DF22" s="1"/>
  <c r="AA22"/>
  <c r="W22"/>
  <c r="S22"/>
  <c r="DI22" s="1"/>
  <c r="O22"/>
  <c r="DC22" s="1"/>
  <c r="H22"/>
  <c r="G22"/>
  <c r="F22"/>
  <c r="DN22" s="1"/>
  <c r="DO22" s="1"/>
  <c r="D22"/>
  <c r="DQ21"/>
  <c r="CY21"/>
  <c r="CX21"/>
  <c r="CW21"/>
  <c r="CV21"/>
  <c r="BV21"/>
  <c r="BQ21"/>
  <c r="BL21"/>
  <c r="BG21"/>
  <c r="BB21"/>
  <c r="AW21"/>
  <c r="AI21"/>
  <c r="DL21"/>
  <c r="AE21"/>
  <c r="DF21" s="1"/>
  <c r="AA21"/>
  <c r="W21"/>
  <c r="S21"/>
  <c r="DI21" s="1"/>
  <c r="O21"/>
  <c r="DC21"/>
  <c r="H21"/>
  <c r="G21"/>
  <c r="F21"/>
  <c r="DN21" s="1"/>
  <c r="DO21" s="1"/>
  <c r="D21"/>
  <c r="DQ20"/>
  <c r="CY20"/>
  <c r="CX20"/>
  <c r="CW20"/>
  <c r="CV20"/>
  <c r="BV20"/>
  <c r="BQ20"/>
  <c r="BL20"/>
  <c r="BG20"/>
  <c r="BB20"/>
  <c r="AW20"/>
  <c r="AI20"/>
  <c r="DL20" s="1"/>
  <c r="AE20"/>
  <c r="DF20" s="1"/>
  <c r="AA20"/>
  <c r="W20"/>
  <c r="S20"/>
  <c r="DI20" s="1"/>
  <c r="O20"/>
  <c r="DC20" s="1"/>
  <c r="H20"/>
  <c r="G20"/>
  <c r="F20"/>
  <c r="DN20" s="1"/>
  <c r="DO20" s="1"/>
  <c r="D20"/>
  <c r="DQ19"/>
  <c r="CY19"/>
  <c r="CX19"/>
  <c r="CW19"/>
  <c r="CV19"/>
  <c r="BV19"/>
  <c r="BQ19"/>
  <c r="BL19"/>
  <c r="BG19"/>
  <c r="BB19"/>
  <c r="AW19"/>
  <c r="AI19"/>
  <c r="DL19" s="1"/>
  <c r="AE19"/>
  <c r="DF19" s="1"/>
  <c r="AA19"/>
  <c r="W19"/>
  <c r="S19"/>
  <c r="DI19" s="1"/>
  <c r="O19"/>
  <c r="DC19" s="1"/>
  <c r="H19"/>
  <c r="G19"/>
  <c r="F19"/>
  <c r="DN19" s="1"/>
  <c r="DO19" s="1"/>
  <c r="D19"/>
  <c r="DQ18"/>
  <c r="CY18"/>
  <c r="CX18"/>
  <c r="CW18"/>
  <c r="CV18"/>
  <c r="BV18"/>
  <c r="BQ18"/>
  <c r="BL18"/>
  <c r="BG18"/>
  <c r="BB18"/>
  <c r="AW18"/>
  <c r="AI18"/>
  <c r="DL18" s="1"/>
  <c r="AE18"/>
  <c r="DF18" s="1"/>
  <c r="AA18"/>
  <c r="W18"/>
  <c r="S18"/>
  <c r="DI18" s="1"/>
  <c r="O18"/>
  <c r="DC18" s="1"/>
  <c r="H18"/>
  <c r="G18"/>
  <c r="F18"/>
  <c r="DN18" s="1"/>
  <c r="DO18" s="1"/>
  <c r="D18"/>
  <c r="DQ17"/>
  <c r="CY17"/>
  <c r="CX17"/>
  <c r="CW17"/>
  <c r="CV17"/>
  <c r="BV17"/>
  <c r="BQ17"/>
  <c r="BL17"/>
  <c r="BG17"/>
  <c r="BB17"/>
  <c r="AW17"/>
  <c r="AI17"/>
  <c r="DL17" s="1"/>
  <c r="AE17"/>
  <c r="DF17" s="1"/>
  <c r="AA17"/>
  <c r="W17"/>
  <c r="S17"/>
  <c r="DI17" s="1"/>
  <c r="O17"/>
  <c r="DC17" s="1"/>
  <c r="H17"/>
  <c r="G17"/>
  <c r="F17"/>
  <c r="DN17" s="1"/>
  <c r="DO17" s="1"/>
  <c r="D17"/>
  <c r="DQ16"/>
  <c r="CY16"/>
  <c r="CX16"/>
  <c r="CW16"/>
  <c r="CV16"/>
  <c r="BV16"/>
  <c r="BQ16"/>
  <c r="BL16"/>
  <c r="BG16"/>
  <c r="BB16"/>
  <c r="AW16"/>
  <c r="AI16"/>
  <c r="DL16" s="1"/>
  <c r="AE16"/>
  <c r="DF16" s="1"/>
  <c r="AA16"/>
  <c r="W16"/>
  <c r="S16"/>
  <c r="DI16" s="1"/>
  <c r="O16"/>
  <c r="DC16" s="1"/>
  <c r="H16"/>
  <c r="G16"/>
  <c r="F16"/>
  <c r="DN16" s="1"/>
  <c r="DO16" s="1"/>
  <c r="D16"/>
  <c r="DQ15"/>
  <c r="CY15"/>
  <c r="CX15"/>
  <c r="CW15"/>
  <c r="CV15"/>
  <c r="BV15"/>
  <c r="BQ15"/>
  <c r="BL15"/>
  <c r="BG15"/>
  <c r="BB15"/>
  <c r="AW15"/>
  <c r="AI15"/>
  <c r="DL15" s="1"/>
  <c r="AE15"/>
  <c r="DF15" s="1"/>
  <c r="AA15"/>
  <c r="W15"/>
  <c r="S15"/>
  <c r="DI15" s="1"/>
  <c r="O15"/>
  <c r="DC15" s="1"/>
  <c r="H15"/>
  <c r="G15"/>
  <c r="F15"/>
  <c r="DN15" s="1"/>
  <c r="DO15" s="1"/>
  <c r="D15"/>
  <c r="DQ14"/>
  <c r="CY14"/>
  <c r="CX14"/>
  <c r="CW14"/>
  <c r="CV14"/>
  <c r="BV14"/>
  <c r="BQ14"/>
  <c r="BL14"/>
  <c r="BG14"/>
  <c r="BB14"/>
  <c r="AW14"/>
  <c r="AI14"/>
  <c r="DL14" s="1"/>
  <c r="AE14"/>
  <c r="DF14" s="1"/>
  <c r="AA14"/>
  <c r="W14"/>
  <c r="S14"/>
  <c r="DI14" s="1"/>
  <c r="O14"/>
  <c r="DC14" s="1"/>
  <c r="H14"/>
  <c r="G14"/>
  <c r="F14"/>
  <c r="DN14" s="1"/>
  <c r="DO14" s="1"/>
  <c r="D14"/>
  <c r="DQ13"/>
  <c r="CY13"/>
  <c r="CX13"/>
  <c r="CW13"/>
  <c r="CV13"/>
  <c r="BV13"/>
  <c r="BQ13"/>
  <c r="BL13"/>
  <c r="BG13"/>
  <c r="BB13"/>
  <c r="AW13"/>
  <c r="AI13"/>
  <c r="DL13" s="1"/>
  <c r="AE13"/>
  <c r="DF13" s="1"/>
  <c r="AA13"/>
  <c r="W13"/>
  <c r="S13"/>
  <c r="DI13" s="1"/>
  <c r="O13"/>
  <c r="DC13" s="1"/>
  <c r="H13"/>
  <c r="G13"/>
  <c r="F13"/>
  <c r="DN13" s="1"/>
  <c r="DO13" s="1"/>
  <c r="D13"/>
  <c r="DQ12"/>
  <c r="CY12"/>
  <c r="CX12"/>
  <c r="CW12"/>
  <c r="CV12"/>
  <c r="BV12"/>
  <c r="BQ12"/>
  <c r="BL12"/>
  <c r="BG12"/>
  <c r="BB12"/>
  <c r="AW12"/>
  <c r="AI12"/>
  <c r="DL12" s="1"/>
  <c r="AE12"/>
  <c r="DF12" s="1"/>
  <c r="AA12"/>
  <c r="W12"/>
  <c r="S12"/>
  <c r="DI12" s="1"/>
  <c r="O12"/>
  <c r="DC12" s="1"/>
  <c r="H12"/>
  <c r="G12"/>
  <c r="F12"/>
  <c r="DN12" s="1"/>
  <c r="DO12" s="1"/>
  <c r="D12"/>
  <c r="DQ11"/>
  <c r="CY11"/>
  <c r="CX11"/>
  <c r="CW11"/>
  <c r="CV11"/>
  <c r="BV11"/>
  <c r="BQ11"/>
  <c r="BL11"/>
  <c r="BG11"/>
  <c r="BB11"/>
  <c r="AW11"/>
  <c r="AI11"/>
  <c r="DL11" s="1"/>
  <c r="AE11"/>
  <c r="DF11" s="1"/>
  <c r="AA11"/>
  <c r="W11"/>
  <c r="S11"/>
  <c r="DI11" s="1"/>
  <c r="O11"/>
  <c r="DC11" s="1"/>
  <c r="H11"/>
  <c r="G11"/>
  <c r="F11"/>
  <c r="DN11" s="1"/>
  <c r="DO11" s="1"/>
  <c r="D11"/>
  <c r="DQ10"/>
  <c r="CY10"/>
  <c r="CX10"/>
  <c r="CW10"/>
  <c r="CV10"/>
  <c r="BV10"/>
  <c r="BQ10"/>
  <c r="BL10"/>
  <c r="BG10"/>
  <c r="BB10"/>
  <c r="AW10"/>
  <c r="AI10"/>
  <c r="DL10" s="1"/>
  <c r="AE10"/>
  <c r="DF10" s="1"/>
  <c r="AA10"/>
  <c r="W10"/>
  <c r="S10"/>
  <c r="DI10" s="1"/>
  <c r="O10"/>
  <c r="DC10" s="1"/>
  <c r="H10"/>
  <c r="G10"/>
  <c r="F10"/>
  <c r="DN10" s="1"/>
  <c r="DO10" s="1"/>
  <c r="D10"/>
  <c r="DQ9"/>
  <c r="CY9"/>
  <c r="CX9"/>
  <c r="CW9"/>
  <c r="CV9"/>
  <c r="BV9"/>
  <c r="BQ9"/>
  <c r="BL9"/>
  <c r="BG9"/>
  <c r="BB9"/>
  <c r="AW9"/>
  <c r="AI9"/>
  <c r="DL9" s="1"/>
  <c r="AE9"/>
  <c r="DF9" s="1"/>
  <c r="AA9"/>
  <c r="W9"/>
  <c r="S9"/>
  <c r="DI9" s="1"/>
  <c r="O9"/>
  <c r="DC9" s="1"/>
  <c r="H9"/>
  <c r="G9"/>
  <c r="F9"/>
  <c r="DN9" s="1"/>
  <c r="DO9" s="1"/>
  <c r="D9"/>
  <c r="DQ8"/>
  <c r="CY8"/>
  <c r="CX8"/>
  <c r="CW8"/>
  <c r="CV8"/>
  <c r="BV8"/>
  <c r="BQ8"/>
  <c r="BL8"/>
  <c r="BG8"/>
  <c r="BB8"/>
  <c r="AW8"/>
  <c r="AI8"/>
  <c r="DL8" s="1"/>
  <c r="AE8"/>
  <c r="DF8" s="1"/>
  <c r="AA8"/>
  <c r="W8"/>
  <c r="S8"/>
  <c r="DI8" s="1"/>
  <c r="O8"/>
  <c r="DC8" s="1"/>
  <c r="H8"/>
  <c r="G8"/>
  <c r="F8"/>
  <c r="DN8" s="1"/>
  <c r="DO8" s="1"/>
  <c r="D8"/>
  <c r="DQ7"/>
  <c r="CY7"/>
  <c r="CX7"/>
  <c r="CW7"/>
  <c r="CV7"/>
  <c r="BV7"/>
  <c r="BQ7"/>
  <c r="BL7"/>
  <c r="BG7"/>
  <c r="BB7"/>
  <c r="AW7"/>
  <c r="AI7"/>
  <c r="DL7" s="1"/>
  <c r="AE7"/>
  <c r="DF7" s="1"/>
  <c r="AA7"/>
  <c r="W7"/>
  <c r="S7"/>
  <c r="DI7" s="1"/>
  <c r="O7"/>
  <c r="DC7" s="1"/>
  <c r="H7"/>
  <c r="G7"/>
  <c r="F7"/>
  <c r="DN7" s="1"/>
  <c r="DO7" s="1"/>
  <c r="D7"/>
  <c r="DQ6"/>
  <c r="CY6"/>
  <c r="CX6"/>
  <c r="CW6"/>
  <c r="CV6"/>
  <c r="BV6"/>
  <c r="BQ6"/>
  <c r="BL6"/>
  <c r="BG6"/>
  <c r="BB6"/>
  <c r="AW6"/>
  <c r="AI6"/>
  <c r="DL6" s="1"/>
  <c r="AE6"/>
  <c r="DF6" s="1"/>
  <c r="AA6"/>
  <c r="W6"/>
  <c r="S6"/>
  <c r="DI6" s="1"/>
  <c r="O6"/>
  <c r="DC6" s="1"/>
  <c r="H6"/>
  <c r="G6"/>
  <c r="F6"/>
  <c r="DN6" s="1"/>
  <c r="DO6" s="1"/>
  <c r="D6"/>
  <c r="DQ5"/>
  <c r="CY5"/>
  <c r="BV5"/>
  <c r="BQ5"/>
  <c r="BL5"/>
  <c r="BG5"/>
  <c r="BB5"/>
  <c r="AW5"/>
  <c r="AI5"/>
  <c r="DL5" s="1"/>
  <c r="AE5"/>
  <c r="DF5" s="1"/>
  <c r="AA5"/>
  <c r="W5"/>
  <c r="S5"/>
  <c r="DI5" s="1"/>
  <c r="O5"/>
  <c r="DC5" s="1"/>
  <c r="H5"/>
  <c r="G5"/>
  <c r="F5"/>
  <c r="D5"/>
  <c r="DQ4"/>
  <c r="CY4"/>
  <c r="CX4"/>
  <c r="CW4"/>
  <c r="CV4"/>
  <c r="BV4"/>
  <c r="BQ4"/>
  <c r="BL4"/>
  <c r="BG4"/>
  <c r="BB4"/>
  <c r="AW4"/>
  <c r="AI4"/>
  <c r="DL4" s="1"/>
  <c r="AE4"/>
  <c r="DF4" s="1"/>
  <c r="AA4"/>
  <c r="W4"/>
  <c r="S4"/>
  <c r="DI4" s="1"/>
  <c r="O4"/>
  <c r="DC4" s="1"/>
  <c r="H4"/>
  <c r="G4"/>
  <c r="F4"/>
  <c r="D4"/>
  <c r="D1"/>
  <c r="G27" s="1"/>
  <c r="D27" i="9"/>
  <c r="DR24"/>
  <c r="DY23"/>
  <c r="DG23"/>
  <c r="DF23"/>
  <c r="DE23"/>
  <c r="DD23"/>
  <c r="CD23"/>
  <c r="BY23"/>
  <c r="BT23"/>
  <c r="BO23"/>
  <c r="BJ23"/>
  <c r="BE23"/>
  <c r="DH23"/>
  <c r="AY23"/>
  <c r="AT23"/>
  <c r="AO23"/>
  <c r="DT23" s="1"/>
  <c r="AJ23"/>
  <c r="DN23"/>
  <c r="AE23"/>
  <c r="Z23"/>
  <c r="U23"/>
  <c r="DQ23"/>
  <c r="P23"/>
  <c r="DK23"/>
  <c r="H23"/>
  <c r="G23"/>
  <c r="F23"/>
  <c r="DV23" s="1"/>
  <c r="DW23" s="1"/>
  <c r="D23"/>
  <c r="DY22"/>
  <c r="DG22"/>
  <c r="DF22"/>
  <c r="DE22"/>
  <c r="DD22"/>
  <c r="CD22"/>
  <c r="BY22"/>
  <c r="BT22"/>
  <c r="BO22"/>
  <c r="BJ22"/>
  <c r="BE22"/>
  <c r="DH22"/>
  <c r="AY22"/>
  <c r="AT22"/>
  <c r="AO22"/>
  <c r="DT22"/>
  <c r="AJ22"/>
  <c r="DN22"/>
  <c r="AE22"/>
  <c r="Z22"/>
  <c r="U22"/>
  <c r="DQ22"/>
  <c r="P22"/>
  <c r="DK22"/>
  <c r="H22"/>
  <c r="G22"/>
  <c r="F22"/>
  <c r="DV22" s="1"/>
  <c r="DW22" s="1"/>
  <c r="D22"/>
  <c r="DY21"/>
  <c r="DG21"/>
  <c r="DF21"/>
  <c r="DE21"/>
  <c r="DD21"/>
  <c r="CD21"/>
  <c r="BY21"/>
  <c r="BT21"/>
  <c r="BO21"/>
  <c r="BJ21"/>
  <c r="BE21"/>
  <c r="DH21"/>
  <c r="AY21"/>
  <c r="AT21"/>
  <c r="AO21"/>
  <c r="DT21"/>
  <c r="AJ21"/>
  <c r="DN21"/>
  <c r="AE21"/>
  <c r="Z21"/>
  <c r="U21"/>
  <c r="DQ21"/>
  <c r="P21"/>
  <c r="DK21"/>
  <c r="H21"/>
  <c r="G21"/>
  <c r="F21"/>
  <c r="DV21" s="1"/>
  <c r="DW21" s="1"/>
  <c r="D21"/>
  <c r="DY20"/>
  <c r="DG20"/>
  <c r="DF20"/>
  <c r="DE20"/>
  <c r="DD20"/>
  <c r="CD20"/>
  <c r="BY20"/>
  <c r="BT20"/>
  <c r="BO20"/>
  <c r="BJ20"/>
  <c r="BE20"/>
  <c r="DH20"/>
  <c r="AY20"/>
  <c r="AT20"/>
  <c r="AO20"/>
  <c r="DT20"/>
  <c r="AJ20"/>
  <c r="DN20"/>
  <c r="AE20"/>
  <c r="Z20"/>
  <c r="U20"/>
  <c r="DQ20"/>
  <c r="P20"/>
  <c r="DK20"/>
  <c r="H20"/>
  <c r="G20"/>
  <c r="F20"/>
  <c r="DV20" s="1"/>
  <c r="DW20" s="1"/>
  <c r="D20"/>
  <c r="DY19"/>
  <c r="DG19"/>
  <c r="DF19"/>
  <c r="DE19"/>
  <c r="DD19"/>
  <c r="CD19"/>
  <c r="BY19"/>
  <c r="BT19"/>
  <c r="BO19"/>
  <c r="BJ19"/>
  <c r="BE19"/>
  <c r="DH19"/>
  <c r="AY19"/>
  <c r="AT19"/>
  <c r="AO19"/>
  <c r="DT19"/>
  <c r="AJ19"/>
  <c r="DN19"/>
  <c r="AE19"/>
  <c r="Z19"/>
  <c r="U19"/>
  <c r="DQ19"/>
  <c r="P19"/>
  <c r="DK19"/>
  <c r="H19"/>
  <c r="G19"/>
  <c r="F19"/>
  <c r="DV19" s="1"/>
  <c r="DW19" s="1"/>
  <c r="D19"/>
  <c r="DY18"/>
  <c r="DG18"/>
  <c r="DF18"/>
  <c r="DE18"/>
  <c r="DD18"/>
  <c r="CD18"/>
  <c r="BY18"/>
  <c r="BT18"/>
  <c r="BO18"/>
  <c r="BJ18"/>
  <c r="BE18"/>
  <c r="DH18"/>
  <c r="AY18"/>
  <c r="AT18"/>
  <c r="AO18"/>
  <c r="DT18"/>
  <c r="AJ18"/>
  <c r="DN18"/>
  <c r="AE18"/>
  <c r="Z18"/>
  <c r="U18"/>
  <c r="DQ18"/>
  <c r="P18"/>
  <c r="DK18"/>
  <c r="H18"/>
  <c r="G18"/>
  <c r="F18"/>
  <c r="DV18" s="1"/>
  <c r="DW18" s="1"/>
  <c r="D18"/>
  <c r="DY17"/>
  <c r="DG17"/>
  <c r="DF17"/>
  <c r="DE17"/>
  <c r="DD17"/>
  <c r="CD17"/>
  <c r="BY17"/>
  <c r="BT17"/>
  <c r="BO17"/>
  <c r="BJ17"/>
  <c r="BE17"/>
  <c r="DH17"/>
  <c r="AY17"/>
  <c r="AT17"/>
  <c r="AO17"/>
  <c r="DT17"/>
  <c r="AJ17"/>
  <c r="DN17"/>
  <c r="AE17"/>
  <c r="Z17"/>
  <c r="U17"/>
  <c r="DQ17"/>
  <c r="P17"/>
  <c r="DK17"/>
  <c r="H17"/>
  <c r="G17"/>
  <c r="F17"/>
  <c r="DV17" s="1"/>
  <c r="DW17" s="1"/>
  <c r="D17"/>
  <c r="DY16"/>
  <c r="DG16"/>
  <c r="DF16"/>
  <c r="DE16"/>
  <c r="DD16"/>
  <c r="CD16"/>
  <c r="BY16"/>
  <c r="BT16"/>
  <c r="BO16"/>
  <c r="BJ16"/>
  <c r="BE16"/>
  <c r="DH16"/>
  <c r="AY16"/>
  <c r="AT16"/>
  <c r="AO16"/>
  <c r="DT16"/>
  <c r="AJ16"/>
  <c r="DN16"/>
  <c r="AE16"/>
  <c r="Z16"/>
  <c r="U16"/>
  <c r="DQ16"/>
  <c r="P16"/>
  <c r="DK16"/>
  <c r="H16"/>
  <c r="G16"/>
  <c r="F16"/>
  <c r="DV16" s="1"/>
  <c r="DW16" s="1"/>
  <c r="D16"/>
  <c r="DY15"/>
  <c r="DG15"/>
  <c r="DF15"/>
  <c r="DE15"/>
  <c r="DD15"/>
  <c r="CD15"/>
  <c r="BY15"/>
  <c r="BT15"/>
  <c r="BO15"/>
  <c r="BJ15"/>
  <c r="BE15"/>
  <c r="DH15"/>
  <c r="AY15"/>
  <c r="AT15"/>
  <c r="AO15"/>
  <c r="DT15"/>
  <c r="AJ15"/>
  <c r="DN15"/>
  <c r="AE15"/>
  <c r="Z15"/>
  <c r="U15"/>
  <c r="DQ15"/>
  <c r="P15"/>
  <c r="DK15"/>
  <c r="H15"/>
  <c r="G15"/>
  <c r="F15"/>
  <c r="DV15" s="1"/>
  <c r="DW15" s="1"/>
  <c r="D15"/>
  <c r="DY14"/>
  <c r="DG14"/>
  <c r="DF14"/>
  <c r="DE14"/>
  <c r="DD14"/>
  <c r="CD14"/>
  <c r="BY14"/>
  <c r="BT14"/>
  <c r="BO14"/>
  <c r="BJ14"/>
  <c r="BE14"/>
  <c r="DH14"/>
  <c r="AY14"/>
  <c r="AT14"/>
  <c r="AO14"/>
  <c r="DT14"/>
  <c r="AJ14"/>
  <c r="DN14"/>
  <c r="AE14"/>
  <c r="Z14"/>
  <c r="U14"/>
  <c r="DQ14"/>
  <c r="P14"/>
  <c r="DK14"/>
  <c r="H14"/>
  <c r="G14"/>
  <c r="F14"/>
  <c r="DV14" s="1"/>
  <c r="DW14" s="1"/>
  <c r="D14"/>
  <c r="DY13"/>
  <c r="DG13"/>
  <c r="DF13"/>
  <c r="DE13"/>
  <c r="DD13"/>
  <c r="CD13"/>
  <c r="BY13"/>
  <c r="BT13"/>
  <c r="BO13"/>
  <c r="BJ13"/>
  <c r="BE13"/>
  <c r="DH13"/>
  <c r="AY13"/>
  <c r="AT13"/>
  <c r="AO13"/>
  <c r="DT13"/>
  <c r="AJ13"/>
  <c r="DN13"/>
  <c r="AE13"/>
  <c r="Z13"/>
  <c r="U13"/>
  <c r="DQ13"/>
  <c r="P13"/>
  <c r="DK13"/>
  <c r="H13"/>
  <c r="G13"/>
  <c r="F13"/>
  <c r="DV13" s="1"/>
  <c r="DW13" s="1"/>
  <c r="D13"/>
  <c r="DY12"/>
  <c r="DG12"/>
  <c r="DF12"/>
  <c r="DE12"/>
  <c r="DD12"/>
  <c r="CD12"/>
  <c r="BY12"/>
  <c r="BT12"/>
  <c r="BO12"/>
  <c r="BJ12"/>
  <c r="BE12"/>
  <c r="DH12"/>
  <c r="AY12"/>
  <c r="AT12"/>
  <c r="AO12"/>
  <c r="DT12" s="1"/>
  <c r="AJ12"/>
  <c r="DN12" s="1"/>
  <c r="AE12"/>
  <c r="Z12"/>
  <c r="U12"/>
  <c r="DQ12" s="1"/>
  <c r="P12"/>
  <c r="DK12" s="1"/>
  <c r="DY11"/>
  <c r="DG11"/>
  <c r="DF11"/>
  <c r="DE11"/>
  <c r="DD11"/>
  <c r="CD11"/>
  <c r="BY11"/>
  <c r="BT11"/>
  <c r="BO11"/>
  <c r="BJ11"/>
  <c r="BE11"/>
  <c r="DH11"/>
  <c r="AY11"/>
  <c r="AT11"/>
  <c r="AO11"/>
  <c r="DT11" s="1"/>
  <c r="AJ11"/>
  <c r="DN11" s="1"/>
  <c r="AE11"/>
  <c r="Z11"/>
  <c r="U11"/>
  <c r="DQ11" s="1"/>
  <c r="P11"/>
  <c r="DK11" s="1"/>
  <c r="H11"/>
  <c r="G11"/>
  <c r="F11"/>
  <c r="D11"/>
  <c r="DY10"/>
  <c r="DG10"/>
  <c r="DF10"/>
  <c r="DE10"/>
  <c r="DD10"/>
  <c r="CD10"/>
  <c r="BY10"/>
  <c r="BT10"/>
  <c r="BO10"/>
  <c r="BJ10"/>
  <c r="BE10"/>
  <c r="DH10"/>
  <c r="AY10"/>
  <c r="AT10"/>
  <c r="AO10"/>
  <c r="DT10"/>
  <c r="AJ10"/>
  <c r="DN10"/>
  <c r="AE10"/>
  <c r="Z10"/>
  <c r="U10"/>
  <c r="DQ10"/>
  <c r="P10"/>
  <c r="DK10"/>
  <c r="H10"/>
  <c r="G10"/>
  <c r="F10"/>
  <c r="D10"/>
  <c r="DY9"/>
  <c r="DG9"/>
  <c r="DF9"/>
  <c r="DE9"/>
  <c r="DD9"/>
  <c r="CD9"/>
  <c r="BY9"/>
  <c r="BT9"/>
  <c r="BO9"/>
  <c r="DH9" s="1"/>
  <c r="BJ9"/>
  <c r="BE9"/>
  <c r="AY9"/>
  <c r="AT9"/>
  <c r="AO9"/>
  <c r="DT9" s="1"/>
  <c r="AJ9"/>
  <c r="DN9" s="1"/>
  <c r="AE9"/>
  <c r="Z9"/>
  <c r="U9"/>
  <c r="DQ9" s="1"/>
  <c r="P9"/>
  <c r="DK9" s="1"/>
  <c r="H9"/>
  <c r="G9"/>
  <c r="F9"/>
  <c r="D9"/>
  <c r="DY8"/>
  <c r="DG8"/>
  <c r="DF8"/>
  <c r="DE8"/>
  <c r="DD8"/>
  <c r="CD8"/>
  <c r="BY8"/>
  <c r="BT8"/>
  <c r="BO8"/>
  <c r="BJ8"/>
  <c r="BE8"/>
  <c r="DH8"/>
  <c r="AY8"/>
  <c r="AT8"/>
  <c r="AO8"/>
  <c r="DT8" s="1"/>
  <c r="AJ8"/>
  <c r="DN8" s="1"/>
  <c r="AE8"/>
  <c r="Z8"/>
  <c r="U8"/>
  <c r="DQ8" s="1"/>
  <c r="P8"/>
  <c r="DK8" s="1"/>
  <c r="H8"/>
  <c r="G8"/>
  <c r="F8"/>
  <c r="D8"/>
  <c r="DY7"/>
  <c r="DG7"/>
  <c r="DF7"/>
  <c r="DE7"/>
  <c r="DD7"/>
  <c r="CD7"/>
  <c r="BY7"/>
  <c r="BT7"/>
  <c r="BO7"/>
  <c r="BJ7"/>
  <c r="BE7"/>
  <c r="DH7" s="1"/>
  <c r="AY7"/>
  <c r="AT7"/>
  <c r="AO7"/>
  <c r="DT7" s="1"/>
  <c r="AJ7"/>
  <c r="DN7" s="1"/>
  <c r="AE7"/>
  <c r="Z7"/>
  <c r="U7"/>
  <c r="DQ7" s="1"/>
  <c r="P7"/>
  <c r="DK7" s="1"/>
  <c r="H7"/>
  <c r="G7"/>
  <c r="F7"/>
  <c r="D7"/>
  <c r="DY6"/>
  <c r="DG6"/>
  <c r="DF6"/>
  <c r="DE6"/>
  <c r="DD6"/>
  <c r="CD6"/>
  <c r="BY6"/>
  <c r="BT6"/>
  <c r="BO6"/>
  <c r="BJ6"/>
  <c r="BE6"/>
  <c r="DH6"/>
  <c r="AY6"/>
  <c r="AT6"/>
  <c r="AO6"/>
  <c r="DT6" s="1"/>
  <c r="AJ6"/>
  <c r="DN6" s="1"/>
  <c r="AE6"/>
  <c r="Z6"/>
  <c r="U6"/>
  <c r="DQ6" s="1"/>
  <c r="P6"/>
  <c r="DK6" s="1"/>
  <c r="H6"/>
  <c r="G6"/>
  <c r="F6"/>
  <c r="D6"/>
  <c r="DY5"/>
  <c r="DG5"/>
  <c r="CD5"/>
  <c r="BY5"/>
  <c r="BT5"/>
  <c r="BO5"/>
  <c r="BJ5"/>
  <c r="BE5"/>
  <c r="DH5"/>
  <c r="AY5"/>
  <c r="AT5"/>
  <c r="AO5"/>
  <c r="DT5" s="1"/>
  <c r="AJ5"/>
  <c r="DN5"/>
  <c r="AE5"/>
  <c r="Z5"/>
  <c r="U5"/>
  <c r="DQ5"/>
  <c r="P5"/>
  <c r="DK5" s="1"/>
  <c r="H5"/>
  <c r="G5"/>
  <c r="F5"/>
  <c r="D5"/>
  <c r="DY4"/>
  <c r="DG4"/>
  <c r="DF4"/>
  <c r="DE4"/>
  <c r="DD4"/>
  <c r="CD4"/>
  <c r="BY4"/>
  <c r="BT4"/>
  <c r="BO4"/>
  <c r="BJ4"/>
  <c r="BE4"/>
  <c r="DH4" s="1"/>
  <c r="AY4"/>
  <c r="AZ4" s="1"/>
  <c r="AT4"/>
  <c r="AO4"/>
  <c r="DT4" s="1"/>
  <c r="AJ4"/>
  <c r="DN4" s="1"/>
  <c r="AE4"/>
  <c r="Z4"/>
  <c r="U4"/>
  <c r="DQ4" s="1"/>
  <c r="P4"/>
  <c r="DK4" s="1"/>
  <c r="H4"/>
  <c r="G4"/>
  <c r="F4"/>
  <c r="D4"/>
  <c r="D1"/>
  <c r="H27" s="1"/>
  <c r="D27" i="8"/>
  <c r="DR24"/>
  <c r="DY23"/>
  <c r="DG23"/>
  <c r="DF23"/>
  <c r="DE23"/>
  <c r="DD23"/>
  <c r="CD23"/>
  <c r="BY23"/>
  <c r="BT23"/>
  <c r="BO23"/>
  <c r="BJ23"/>
  <c r="BE23"/>
  <c r="DH23"/>
  <c r="AY23"/>
  <c r="AT23"/>
  <c r="AO23"/>
  <c r="DT23"/>
  <c r="AJ23"/>
  <c r="DN23"/>
  <c r="AE23"/>
  <c r="Z23"/>
  <c r="U23"/>
  <c r="DQ23"/>
  <c r="P23"/>
  <c r="DK23"/>
  <c r="H23"/>
  <c r="G23"/>
  <c r="F23"/>
  <c r="DV23" s="1"/>
  <c r="DW23" s="1"/>
  <c r="D23"/>
  <c r="DY22"/>
  <c r="DG22"/>
  <c r="DF22"/>
  <c r="DE22"/>
  <c r="DD22"/>
  <c r="CD22"/>
  <c r="BY22"/>
  <c r="BT22"/>
  <c r="BO22"/>
  <c r="BJ22"/>
  <c r="BE22"/>
  <c r="DH22"/>
  <c r="AY22"/>
  <c r="AT22"/>
  <c r="AO22"/>
  <c r="DT22"/>
  <c r="AJ22"/>
  <c r="DN22"/>
  <c r="AE22"/>
  <c r="Z22"/>
  <c r="U22"/>
  <c r="DQ22"/>
  <c r="P22"/>
  <c r="DK22"/>
  <c r="H22"/>
  <c r="G22"/>
  <c r="F22"/>
  <c r="DV22" s="1"/>
  <c r="DW22" s="1"/>
  <c r="D22"/>
  <c r="DY21"/>
  <c r="DG21"/>
  <c r="DF21"/>
  <c r="DE21"/>
  <c r="DD21"/>
  <c r="CD21"/>
  <c r="BY21"/>
  <c r="BT21"/>
  <c r="BO21"/>
  <c r="BJ21"/>
  <c r="BE21"/>
  <c r="DH21"/>
  <c r="AY21"/>
  <c r="AT21"/>
  <c r="AO21"/>
  <c r="DT21"/>
  <c r="AJ21"/>
  <c r="DN21"/>
  <c r="AE21"/>
  <c r="Z21"/>
  <c r="U21"/>
  <c r="DQ21"/>
  <c r="P21"/>
  <c r="DK21"/>
  <c r="H21"/>
  <c r="G21"/>
  <c r="F21"/>
  <c r="DV21" s="1"/>
  <c r="DW21" s="1"/>
  <c r="D21"/>
  <c r="DY20"/>
  <c r="DG20"/>
  <c r="DF20"/>
  <c r="DE20"/>
  <c r="DD20"/>
  <c r="CD20"/>
  <c r="BY20"/>
  <c r="BT20"/>
  <c r="BO20"/>
  <c r="BJ20"/>
  <c r="BE20"/>
  <c r="DH20"/>
  <c r="AY20"/>
  <c r="AT20"/>
  <c r="AO20"/>
  <c r="DT20"/>
  <c r="AJ20"/>
  <c r="DN20"/>
  <c r="AE20"/>
  <c r="Z20"/>
  <c r="U20"/>
  <c r="DQ20"/>
  <c r="P20"/>
  <c r="DK20"/>
  <c r="H20"/>
  <c r="G20"/>
  <c r="F20"/>
  <c r="DV20" s="1"/>
  <c r="DW20" s="1"/>
  <c r="D20"/>
  <c r="DY19"/>
  <c r="DG19"/>
  <c r="DF19"/>
  <c r="DE19"/>
  <c r="DD19"/>
  <c r="CD19"/>
  <c r="BY19"/>
  <c r="BT19"/>
  <c r="BO19"/>
  <c r="BJ19"/>
  <c r="BE19"/>
  <c r="DH19"/>
  <c r="AY19"/>
  <c r="AT19"/>
  <c r="AO19"/>
  <c r="DT19"/>
  <c r="AJ19"/>
  <c r="DN19"/>
  <c r="AE19"/>
  <c r="Z19"/>
  <c r="U19"/>
  <c r="DQ19"/>
  <c r="P19"/>
  <c r="DK19"/>
  <c r="H19"/>
  <c r="G19"/>
  <c r="F19"/>
  <c r="DV19" s="1"/>
  <c r="DW19" s="1"/>
  <c r="D19"/>
  <c r="DY18"/>
  <c r="DG18"/>
  <c r="DF18"/>
  <c r="DE18"/>
  <c r="DD18"/>
  <c r="CD18"/>
  <c r="BY18"/>
  <c r="BT18"/>
  <c r="BO18"/>
  <c r="BJ18"/>
  <c r="BE18"/>
  <c r="DH18"/>
  <c r="AY18"/>
  <c r="AT18"/>
  <c r="AO18"/>
  <c r="DT18"/>
  <c r="AJ18"/>
  <c r="DN18"/>
  <c r="AE18"/>
  <c r="Z18"/>
  <c r="U18"/>
  <c r="DQ18"/>
  <c r="P18"/>
  <c r="DK18"/>
  <c r="H18"/>
  <c r="G18"/>
  <c r="F18"/>
  <c r="DV18" s="1"/>
  <c r="DW18" s="1"/>
  <c r="D18"/>
  <c r="DY17"/>
  <c r="DG17"/>
  <c r="DF17"/>
  <c r="DE17"/>
  <c r="DD17"/>
  <c r="CD17"/>
  <c r="BY17"/>
  <c r="BT17"/>
  <c r="BO17"/>
  <c r="BJ17"/>
  <c r="BE17"/>
  <c r="DH17"/>
  <c r="AY17"/>
  <c r="AT17"/>
  <c r="AO17"/>
  <c r="DT17"/>
  <c r="AJ17"/>
  <c r="DN17"/>
  <c r="AE17"/>
  <c r="Z17"/>
  <c r="U17"/>
  <c r="DQ17"/>
  <c r="P17"/>
  <c r="DK17"/>
  <c r="H17"/>
  <c r="G17"/>
  <c r="F17"/>
  <c r="DV17" s="1"/>
  <c r="D17"/>
  <c r="DY16"/>
  <c r="DG16"/>
  <c r="DF16"/>
  <c r="DE16"/>
  <c r="DD16"/>
  <c r="CD16"/>
  <c r="BY16"/>
  <c r="BT16"/>
  <c r="BO16"/>
  <c r="BJ16"/>
  <c r="BE16"/>
  <c r="DH16"/>
  <c r="AY16"/>
  <c r="AT16"/>
  <c r="AO16"/>
  <c r="DT16"/>
  <c r="AJ16"/>
  <c r="DN16"/>
  <c r="AE16"/>
  <c r="Z16"/>
  <c r="U16"/>
  <c r="DQ16"/>
  <c r="P16"/>
  <c r="DK16"/>
  <c r="H16"/>
  <c r="G16"/>
  <c r="F16"/>
  <c r="DV16" s="1"/>
  <c r="D16"/>
  <c r="DY15"/>
  <c r="DG15"/>
  <c r="DF15"/>
  <c r="DE15"/>
  <c r="DD15"/>
  <c r="CD15"/>
  <c r="BY15"/>
  <c r="BT15"/>
  <c r="BO15"/>
  <c r="BJ15"/>
  <c r="BE15"/>
  <c r="DH15"/>
  <c r="AY15"/>
  <c r="AT15"/>
  <c r="AO15"/>
  <c r="DT15"/>
  <c r="AJ15"/>
  <c r="DN15"/>
  <c r="AE15"/>
  <c r="Z15"/>
  <c r="U15"/>
  <c r="DQ15"/>
  <c r="P15"/>
  <c r="DK15"/>
  <c r="H15"/>
  <c r="G15"/>
  <c r="F15"/>
  <c r="DV15" s="1"/>
  <c r="D15"/>
  <c r="DY14"/>
  <c r="DG14"/>
  <c r="DF14"/>
  <c r="DE14"/>
  <c r="DD14"/>
  <c r="CD14"/>
  <c r="BY14"/>
  <c r="BT14"/>
  <c r="BO14"/>
  <c r="BJ14"/>
  <c r="BE14"/>
  <c r="DH14"/>
  <c r="AY14"/>
  <c r="AT14"/>
  <c r="AO14"/>
  <c r="DT14"/>
  <c r="AJ14"/>
  <c r="DN14"/>
  <c r="AE14"/>
  <c r="Z14"/>
  <c r="U14"/>
  <c r="DQ14"/>
  <c r="P14"/>
  <c r="DK14"/>
  <c r="H14"/>
  <c r="G14"/>
  <c r="F14"/>
  <c r="DV14" s="1"/>
  <c r="D14"/>
  <c r="DY13"/>
  <c r="DG13"/>
  <c r="DF13"/>
  <c r="DE13"/>
  <c r="DD13"/>
  <c r="CD13"/>
  <c r="BY13"/>
  <c r="BT13"/>
  <c r="BO13"/>
  <c r="BJ13"/>
  <c r="BE13"/>
  <c r="DH13"/>
  <c r="AY13"/>
  <c r="AT13"/>
  <c r="AO13"/>
  <c r="DT13"/>
  <c r="AJ13"/>
  <c r="DN13"/>
  <c r="AE13"/>
  <c r="Z13"/>
  <c r="U13"/>
  <c r="DQ13"/>
  <c r="P13"/>
  <c r="DK13"/>
  <c r="H13"/>
  <c r="G13"/>
  <c r="F13"/>
  <c r="DV13" s="1"/>
  <c r="D13"/>
  <c r="DY12"/>
  <c r="DG12"/>
  <c r="DF12"/>
  <c r="DE12"/>
  <c r="DD12"/>
  <c r="CD12"/>
  <c r="BY12"/>
  <c r="BT12"/>
  <c r="BO12"/>
  <c r="BJ12"/>
  <c r="BE12"/>
  <c r="DH12"/>
  <c r="AY12"/>
  <c r="AT12"/>
  <c r="AO12"/>
  <c r="DT12"/>
  <c r="AJ12"/>
  <c r="DN12"/>
  <c r="AE12"/>
  <c r="Z12"/>
  <c r="U12"/>
  <c r="DQ12"/>
  <c r="P12"/>
  <c r="DK12"/>
  <c r="H12"/>
  <c r="G12"/>
  <c r="F12"/>
  <c r="DV12" s="1"/>
  <c r="D12"/>
  <c r="DY11"/>
  <c r="DG11"/>
  <c r="DF11"/>
  <c r="DE11"/>
  <c r="DD11"/>
  <c r="CD11"/>
  <c r="BY11"/>
  <c r="BT11"/>
  <c r="BO11"/>
  <c r="BJ11"/>
  <c r="BE11"/>
  <c r="DH11"/>
  <c r="AY11"/>
  <c r="AT11"/>
  <c r="AO11"/>
  <c r="DT11"/>
  <c r="AJ11"/>
  <c r="DN11"/>
  <c r="AE11"/>
  <c r="Z11"/>
  <c r="U11"/>
  <c r="DQ11"/>
  <c r="P11"/>
  <c r="DK11"/>
  <c r="H11"/>
  <c r="G11"/>
  <c r="F11"/>
  <c r="DV11" s="1"/>
  <c r="D11"/>
  <c r="DY10"/>
  <c r="DG10"/>
  <c r="DF10"/>
  <c r="DE10"/>
  <c r="DD10"/>
  <c r="CD10"/>
  <c r="BY10"/>
  <c r="BT10"/>
  <c r="BO10"/>
  <c r="BJ10"/>
  <c r="BE10"/>
  <c r="DH10"/>
  <c r="AY10"/>
  <c r="AT10"/>
  <c r="AO10"/>
  <c r="DT10"/>
  <c r="AJ10"/>
  <c r="DN10"/>
  <c r="AE10"/>
  <c r="Z10"/>
  <c r="U10"/>
  <c r="DQ10"/>
  <c r="P10"/>
  <c r="DK10"/>
  <c r="H10"/>
  <c r="G10"/>
  <c r="F10"/>
  <c r="DV10" s="1"/>
  <c r="D10"/>
  <c r="DY9"/>
  <c r="DG9"/>
  <c r="DF9"/>
  <c r="DE9"/>
  <c r="DD9"/>
  <c r="CD9"/>
  <c r="BY9"/>
  <c r="BT9"/>
  <c r="BO9"/>
  <c r="BJ9"/>
  <c r="BE9"/>
  <c r="DH9"/>
  <c r="AY9"/>
  <c r="AT9"/>
  <c r="AO9"/>
  <c r="DT9"/>
  <c r="AJ9"/>
  <c r="DN9"/>
  <c r="AE9"/>
  <c r="Z9"/>
  <c r="U9"/>
  <c r="DQ9"/>
  <c r="P9"/>
  <c r="DK9"/>
  <c r="H9"/>
  <c r="G9"/>
  <c r="F9"/>
  <c r="DV9" s="1"/>
  <c r="D9"/>
  <c r="DY8"/>
  <c r="DG8"/>
  <c r="DF8"/>
  <c r="DE8"/>
  <c r="DD8"/>
  <c r="CD8"/>
  <c r="BY8"/>
  <c r="BT8"/>
  <c r="BO8"/>
  <c r="BJ8"/>
  <c r="BE8"/>
  <c r="DH8"/>
  <c r="AY8"/>
  <c r="AT8"/>
  <c r="AO8"/>
  <c r="DT8"/>
  <c r="AJ8"/>
  <c r="DN8"/>
  <c r="AE8"/>
  <c r="Z8"/>
  <c r="U8"/>
  <c r="DQ8"/>
  <c r="P8"/>
  <c r="DK8"/>
  <c r="H8"/>
  <c r="G8"/>
  <c r="F8"/>
  <c r="DV8" s="1"/>
  <c r="D8"/>
  <c r="DY7"/>
  <c r="DG7"/>
  <c r="DF7"/>
  <c r="DE7"/>
  <c r="DD7"/>
  <c r="CD7"/>
  <c r="BY7"/>
  <c r="BT7"/>
  <c r="BO7"/>
  <c r="BJ7"/>
  <c r="BE7"/>
  <c r="DH7"/>
  <c r="AY7"/>
  <c r="AT7"/>
  <c r="AO7"/>
  <c r="DT7"/>
  <c r="AJ7"/>
  <c r="DN7"/>
  <c r="AE7"/>
  <c r="Z7"/>
  <c r="U7"/>
  <c r="DQ7"/>
  <c r="P7"/>
  <c r="DK7"/>
  <c r="H7"/>
  <c r="G7"/>
  <c r="F7"/>
  <c r="DV7" s="1"/>
  <c r="D7"/>
  <c r="DY6"/>
  <c r="DG6"/>
  <c r="DF6"/>
  <c r="DE6"/>
  <c r="DD6"/>
  <c r="CD6"/>
  <c r="BY6"/>
  <c r="BT6"/>
  <c r="BO6"/>
  <c r="BJ6"/>
  <c r="BE6"/>
  <c r="DH6"/>
  <c r="AY6"/>
  <c r="AT6"/>
  <c r="AO6"/>
  <c r="DT6"/>
  <c r="AJ6"/>
  <c r="DN6"/>
  <c r="AE6"/>
  <c r="Z6"/>
  <c r="U6"/>
  <c r="DQ6"/>
  <c r="P6"/>
  <c r="DK6"/>
  <c r="H6"/>
  <c r="G6"/>
  <c r="F6"/>
  <c r="DV6" s="1"/>
  <c r="D6"/>
  <c r="DY5"/>
  <c r="DG5"/>
  <c r="CD5"/>
  <c r="BY5"/>
  <c r="BT5"/>
  <c r="BO5"/>
  <c r="BJ5"/>
  <c r="BE5"/>
  <c r="DH5"/>
  <c r="AY5"/>
  <c r="AT5"/>
  <c r="AO5"/>
  <c r="DT5"/>
  <c r="AJ5"/>
  <c r="DN5"/>
  <c r="AE5"/>
  <c r="Z5"/>
  <c r="U5"/>
  <c r="DQ5"/>
  <c r="P5"/>
  <c r="DK5"/>
  <c r="H5"/>
  <c r="G5"/>
  <c r="F5"/>
  <c r="DV5" s="1"/>
  <c r="D5"/>
  <c r="DY4"/>
  <c r="DG4"/>
  <c r="DF4"/>
  <c r="DE4"/>
  <c r="DD4"/>
  <c r="CD4"/>
  <c r="BY4"/>
  <c r="BT4"/>
  <c r="BO4"/>
  <c r="BJ4"/>
  <c r="BE4"/>
  <c r="DH4"/>
  <c r="AY4"/>
  <c r="AT4"/>
  <c r="AO4"/>
  <c r="DT4"/>
  <c r="AJ4"/>
  <c r="DN4"/>
  <c r="AE4"/>
  <c r="Z4"/>
  <c r="U4"/>
  <c r="DQ4"/>
  <c r="P4"/>
  <c r="DK4"/>
  <c r="H4"/>
  <c r="G4"/>
  <c r="F4"/>
  <c r="DV4" s="1"/>
  <c r="D4"/>
  <c r="D1"/>
  <c r="H27" s="1"/>
  <c r="D27" i="7"/>
  <c r="DR24"/>
  <c r="DY23"/>
  <c r="DG23"/>
  <c r="DF23"/>
  <c r="DE23"/>
  <c r="DD23"/>
  <c r="CD23"/>
  <c r="BY23"/>
  <c r="BT23"/>
  <c r="BO23"/>
  <c r="BJ23"/>
  <c r="BE23"/>
  <c r="AY23"/>
  <c r="AT23"/>
  <c r="AO23"/>
  <c r="DT23"/>
  <c r="AJ23"/>
  <c r="DN23" s="1"/>
  <c r="AE23"/>
  <c r="Z23"/>
  <c r="U23"/>
  <c r="DQ23" s="1"/>
  <c r="P23"/>
  <c r="DK23"/>
  <c r="I23"/>
  <c r="H23"/>
  <c r="G23"/>
  <c r="F23"/>
  <c r="DV23" s="1"/>
  <c r="DW23" s="1"/>
  <c r="D23"/>
  <c r="DY22"/>
  <c r="DG22"/>
  <c r="DF22"/>
  <c r="DE22"/>
  <c r="DD22"/>
  <c r="CD22"/>
  <c r="BY22"/>
  <c r="BT22"/>
  <c r="BO22"/>
  <c r="DH22" s="1"/>
  <c r="BJ22"/>
  <c r="BE22"/>
  <c r="AY22"/>
  <c r="AT22"/>
  <c r="AO22"/>
  <c r="DT22"/>
  <c r="AJ22"/>
  <c r="DN22" s="1"/>
  <c r="AE22"/>
  <c r="AZ22" s="1"/>
  <c r="Z22"/>
  <c r="U22"/>
  <c r="DQ22" s="1"/>
  <c r="P22"/>
  <c r="DK22"/>
  <c r="I22"/>
  <c r="H22"/>
  <c r="G22"/>
  <c r="F22"/>
  <c r="DV22" s="1"/>
  <c r="DW22" s="1"/>
  <c r="D22"/>
  <c r="DY21"/>
  <c r="DG21"/>
  <c r="DF21"/>
  <c r="DE21"/>
  <c r="DD21"/>
  <c r="CD21"/>
  <c r="BY21"/>
  <c r="BT21"/>
  <c r="BO21"/>
  <c r="BJ21"/>
  <c r="BE21"/>
  <c r="DH21" s="1"/>
  <c r="AY21"/>
  <c r="AT21"/>
  <c r="AO21"/>
  <c r="DT21" s="1"/>
  <c r="AJ21"/>
  <c r="DN21" s="1"/>
  <c r="AE21"/>
  <c r="Z21"/>
  <c r="U21"/>
  <c r="DQ21" s="1"/>
  <c r="P21"/>
  <c r="DK21" s="1"/>
  <c r="I21"/>
  <c r="H21"/>
  <c r="G21"/>
  <c r="F21"/>
  <c r="DV21" s="1"/>
  <c r="DW21" s="1"/>
  <c r="D21"/>
  <c r="DY20"/>
  <c r="DG20"/>
  <c r="DF20"/>
  <c r="DE20"/>
  <c r="DD20"/>
  <c r="CD20"/>
  <c r="BY20"/>
  <c r="BT20"/>
  <c r="BO20"/>
  <c r="BJ20"/>
  <c r="BE20"/>
  <c r="AY20"/>
  <c r="AT20"/>
  <c r="AO20"/>
  <c r="DT20" s="1"/>
  <c r="AJ20"/>
  <c r="DN20" s="1"/>
  <c r="AE20"/>
  <c r="Z20"/>
  <c r="U20"/>
  <c r="DQ20" s="1"/>
  <c r="P20"/>
  <c r="DK20" s="1"/>
  <c r="I20"/>
  <c r="H20"/>
  <c r="G20"/>
  <c r="F20"/>
  <c r="DV20" s="1"/>
  <c r="DW20" s="1"/>
  <c r="D20"/>
  <c r="DY19"/>
  <c r="DG19"/>
  <c r="DF19"/>
  <c r="DE19"/>
  <c r="DD19"/>
  <c r="CD19"/>
  <c r="BY19"/>
  <c r="BT19"/>
  <c r="BO19"/>
  <c r="BJ19"/>
  <c r="DH19" s="1"/>
  <c r="BE19"/>
  <c r="AY19"/>
  <c r="AT19"/>
  <c r="AO19"/>
  <c r="DT19" s="1"/>
  <c r="AJ19"/>
  <c r="DN19" s="1"/>
  <c r="AE19"/>
  <c r="Z19"/>
  <c r="AZ19" s="1"/>
  <c r="U19"/>
  <c r="DQ19" s="1"/>
  <c r="P19"/>
  <c r="DK19" s="1"/>
  <c r="I19"/>
  <c r="H19"/>
  <c r="G19"/>
  <c r="F19"/>
  <c r="DV19" s="1"/>
  <c r="DW19" s="1"/>
  <c r="D19"/>
  <c r="DY18"/>
  <c r="DG18"/>
  <c r="DF18"/>
  <c r="DE18"/>
  <c r="DD18"/>
  <c r="CD18"/>
  <c r="BY18"/>
  <c r="BT18"/>
  <c r="BO18"/>
  <c r="BJ18"/>
  <c r="BE18"/>
  <c r="AY18"/>
  <c r="AT18"/>
  <c r="AO18"/>
  <c r="DT18" s="1"/>
  <c r="AJ18"/>
  <c r="DN18" s="1"/>
  <c r="AE18"/>
  <c r="Z18"/>
  <c r="U18"/>
  <c r="DQ18" s="1"/>
  <c r="P18"/>
  <c r="DK18" s="1"/>
  <c r="I18"/>
  <c r="H18"/>
  <c r="G18"/>
  <c r="F18"/>
  <c r="DV18" s="1"/>
  <c r="DW18" s="1"/>
  <c r="D18"/>
  <c r="DY17"/>
  <c r="DG17"/>
  <c r="DF17"/>
  <c r="DE17"/>
  <c r="DD17"/>
  <c r="CD17"/>
  <c r="BY17"/>
  <c r="BT17"/>
  <c r="BO17"/>
  <c r="BJ17"/>
  <c r="DH17" s="1"/>
  <c r="BE17"/>
  <c r="AY17"/>
  <c r="AT17"/>
  <c r="AZ17" s="1"/>
  <c r="AO17"/>
  <c r="DT17"/>
  <c r="AJ17"/>
  <c r="DN17"/>
  <c r="AE17"/>
  <c r="Z17"/>
  <c r="U17"/>
  <c r="DQ17"/>
  <c r="P17"/>
  <c r="DK17"/>
  <c r="I17"/>
  <c r="H17"/>
  <c r="G17"/>
  <c r="F17"/>
  <c r="DV17" s="1"/>
  <c r="DW17" s="1"/>
  <c r="D17"/>
  <c r="DY16"/>
  <c r="DG16"/>
  <c r="DF16"/>
  <c r="DE16"/>
  <c r="DD16"/>
  <c r="CD16"/>
  <c r="BY16"/>
  <c r="BT16"/>
  <c r="BO16"/>
  <c r="BJ16"/>
  <c r="BE16"/>
  <c r="AY16"/>
  <c r="AT16"/>
  <c r="AO16"/>
  <c r="DT16" s="1"/>
  <c r="AJ16"/>
  <c r="DN16" s="1"/>
  <c r="AE16"/>
  <c r="Z16"/>
  <c r="AZ16" s="1"/>
  <c r="U16"/>
  <c r="DQ16" s="1"/>
  <c r="P16"/>
  <c r="DK16" s="1"/>
  <c r="I16"/>
  <c r="H16"/>
  <c r="G16"/>
  <c r="F16"/>
  <c r="DV16" s="1"/>
  <c r="DW16" s="1"/>
  <c r="D16"/>
  <c r="DY15"/>
  <c r="DG15"/>
  <c r="DF15"/>
  <c r="DE15"/>
  <c r="DD15"/>
  <c r="CD15"/>
  <c r="BY15"/>
  <c r="BT15"/>
  <c r="BO15"/>
  <c r="BJ15"/>
  <c r="BE15"/>
  <c r="AY15"/>
  <c r="AT15"/>
  <c r="AO15"/>
  <c r="DT15"/>
  <c r="AJ15"/>
  <c r="DN15" s="1"/>
  <c r="AE15"/>
  <c r="Z15"/>
  <c r="U15"/>
  <c r="DQ15" s="1"/>
  <c r="P15"/>
  <c r="DK15"/>
  <c r="I15"/>
  <c r="H15"/>
  <c r="G15"/>
  <c r="F15"/>
  <c r="DV15" s="1"/>
  <c r="DW15" s="1"/>
  <c r="D15"/>
  <c r="DY14"/>
  <c r="DG14"/>
  <c r="DF14"/>
  <c r="DE14"/>
  <c r="DD14"/>
  <c r="CD14"/>
  <c r="BY14"/>
  <c r="BT14"/>
  <c r="BO14"/>
  <c r="BJ14"/>
  <c r="BE14"/>
  <c r="AY14"/>
  <c r="AT14"/>
  <c r="AO14"/>
  <c r="DT14"/>
  <c r="AJ14"/>
  <c r="DN14" s="1"/>
  <c r="AE14"/>
  <c r="Z14"/>
  <c r="U14"/>
  <c r="DQ14" s="1"/>
  <c r="P14"/>
  <c r="DK14"/>
  <c r="I14"/>
  <c r="H14"/>
  <c r="G14"/>
  <c r="F14"/>
  <c r="DV14" s="1"/>
  <c r="DW14" s="1"/>
  <c r="D14"/>
  <c r="DY13"/>
  <c r="DG13"/>
  <c r="DF13"/>
  <c r="DE13"/>
  <c r="DD13"/>
  <c r="CD13"/>
  <c r="BY13"/>
  <c r="BT13"/>
  <c r="BO13"/>
  <c r="BJ13"/>
  <c r="BE13"/>
  <c r="DH13" s="1"/>
  <c r="AY13"/>
  <c r="AT13"/>
  <c r="AO13"/>
  <c r="DT13" s="1"/>
  <c r="AJ13"/>
  <c r="DN13" s="1"/>
  <c r="AE13"/>
  <c r="Z13"/>
  <c r="U13"/>
  <c r="DQ13" s="1"/>
  <c r="P13"/>
  <c r="DK13" s="1"/>
  <c r="I13"/>
  <c r="H13"/>
  <c r="G13"/>
  <c r="F13"/>
  <c r="DV13"/>
  <c r="DW13" s="1"/>
  <c r="D13"/>
  <c r="DY12"/>
  <c r="DG12"/>
  <c r="DF12"/>
  <c r="DE12"/>
  <c r="DD12"/>
  <c r="CD12"/>
  <c r="BY12"/>
  <c r="BT12"/>
  <c r="BO12"/>
  <c r="BJ12"/>
  <c r="BE12"/>
  <c r="AY12"/>
  <c r="AT12"/>
  <c r="AO12"/>
  <c r="DT12"/>
  <c r="AJ12"/>
  <c r="DN12" s="1"/>
  <c r="AE12"/>
  <c r="Z12"/>
  <c r="U12"/>
  <c r="DQ12" s="1"/>
  <c r="P12"/>
  <c r="DK12"/>
  <c r="I12"/>
  <c r="H12"/>
  <c r="G12"/>
  <c r="F12"/>
  <c r="DV12" s="1"/>
  <c r="DW12" s="1"/>
  <c r="D12"/>
  <c r="DY11"/>
  <c r="DG11"/>
  <c r="DF11"/>
  <c r="DE11"/>
  <c r="DD11"/>
  <c r="CD11"/>
  <c r="BY11"/>
  <c r="BT11"/>
  <c r="BO11"/>
  <c r="BJ11"/>
  <c r="BE11"/>
  <c r="DH11" s="1"/>
  <c r="AY11"/>
  <c r="AT11"/>
  <c r="AO11"/>
  <c r="DT11" s="1"/>
  <c r="AJ11"/>
  <c r="DN11" s="1"/>
  <c r="AE11"/>
  <c r="Z11"/>
  <c r="U11"/>
  <c r="DQ11" s="1"/>
  <c r="P11"/>
  <c r="DK11" s="1"/>
  <c r="I11"/>
  <c r="H11"/>
  <c r="G11"/>
  <c r="F11"/>
  <c r="D11"/>
  <c r="DY10"/>
  <c r="DG10"/>
  <c r="DF10"/>
  <c r="DE10"/>
  <c r="DD10"/>
  <c r="CD10"/>
  <c r="BY10"/>
  <c r="BT10"/>
  <c r="BO10"/>
  <c r="BJ10"/>
  <c r="BE10"/>
  <c r="AY10"/>
  <c r="AT10"/>
  <c r="AO10"/>
  <c r="DT10" s="1"/>
  <c r="AJ10"/>
  <c r="DN10" s="1"/>
  <c r="AE10"/>
  <c r="Z10"/>
  <c r="U10"/>
  <c r="DQ10" s="1"/>
  <c r="P10"/>
  <c r="DK10" s="1"/>
  <c r="D10"/>
  <c r="DY9"/>
  <c r="DG9"/>
  <c r="DF9"/>
  <c r="DE9"/>
  <c r="DD9"/>
  <c r="CD9"/>
  <c r="BY9"/>
  <c r="BT9"/>
  <c r="BO9"/>
  <c r="BJ9"/>
  <c r="BE9"/>
  <c r="AY9"/>
  <c r="AT9"/>
  <c r="AO9"/>
  <c r="DT9" s="1"/>
  <c r="AJ9"/>
  <c r="DN9" s="1"/>
  <c r="AE9"/>
  <c r="Z9"/>
  <c r="U9"/>
  <c r="DQ9" s="1"/>
  <c r="P9"/>
  <c r="DK9" s="1"/>
  <c r="D9"/>
  <c r="DY8"/>
  <c r="DG8"/>
  <c r="DF8"/>
  <c r="DE8"/>
  <c r="DD8"/>
  <c r="CD8"/>
  <c r="BY8"/>
  <c r="BT8"/>
  <c r="BO8"/>
  <c r="BJ8"/>
  <c r="BE8"/>
  <c r="AY8"/>
  <c r="AT8"/>
  <c r="AO8"/>
  <c r="DT8" s="1"/>
  <c r="AJ8"/>
  <c r="DN8" s="1"/>
  <c r="AE8"/>
  <c r="Z8"/>
  <c r="AZ8" s="1"/>
  <c r="U8"/>
  <c r="DQ8" s="1"/>
  <c r="P8"/>
  <c r="DK8" s="1"/>
  <c r="D8"/>
  <c r="DY7"/>
  <c r="DG7"/>
  <c r="DF7"/>
  <c r="DE7"/>
  <c r="DD7"/>
  <c r="CD7"/>
  <c r="BY7"/>
  <c r="BT7"/>
  <c r="BO7"/>
  <c r="BJ7"/>
  <c r="BE7"/>
  <c r="AY7"/>
  <c r="AT7"/>
  <c r="AO7"/>
  <c r="DT7" s="1"/>
  <c r="AJ7"/>
  <c r="DN7" s="1"/>
  <c r="AE7"/>
  <c r="Z7"/>
  <c r="U7"/>
  <c r="DQ7" s="1"/>
  <c r="P7"/>
  <c r="DK7" s="1"/>
  <c r="D7"/>
  <c r="DY6"/>
  <c r="DG6"/>
  <c r="DF6"/>
  <c r="DE6"/>
  <c r="DD6"/>
  <c r="CD6"/>
  <c r="BY6"/>
  <c r="BT6"/>
  <c r="BO6"/>
  <c r="BJ6"/>
  <c r="BE6"/>
  <c r="AY6"/>
  <c r="AT6"/>
  <c r="AO6"/>
  <c r="DT6" s="1"/>
  <c r="AJ6"/>
  <c r="DN6" s="1"/>
  <c r="AE6"/>
  <c r="Z6"/>
  <c r="U6"/>
  <c r="DQ6" s="1"/>
  <c r="P6"/>
  <c r="DK6" s="1"/>
  <c r="D6"/>
  <c r="DY5"/>
  <c r="DG5"/>
  <c r="CD5"/>
  <c r="BY5"/>
  <c r="BT5"/>
  <c r="BO5"/>
  <c r="BJ5"/>
  <c r="BE5"/>
  <c r="AY5"/>
  <c r="AT5"/>
  <c r="AO5"/>
  <c r="DT5" s="1"/>
  <c r="AJ5"/>
  <c r="DN5" s="1"/>
  <c r="AE5"/>
  <c r="Z5"/>
  <c r="U5"/>
  <c r="DQ5" s="1"/>
  <c r="P5"/>
  <c r="DK5" s="1"/>
  <c r="D5"/>
  <c r="DY4"/>
  <c r="DG4"/>
  <c r="DF4"/>
  <c r="DE4"/>
  <c r="DD4"/>
  <c r="CD4"/>
  <c r="BY4"/>
  <c r="BT4"/>
  <c r="BO4"/>
  <c r="BJ4"/>
  <c r="BE4"/>
  <c r="DH4" s="1"/>
  <c r="AY4"/>
  <c r="AT4"/>
  <c r="AO4"/>
  <c r="DT4" s="1"/>
  <c r="AJ4"/>
  <c r="DN4" s="1"/>
  <c r="AE4"/>
  <c r="Z4"/>
  <c r="U4"/>
  <c r="DQ4" s="1"/>
  <c r="P4"/>
  <c r="DK4" s="1"/>
  <c r="D4"/>
  <c r="D1"/>
  <c r="F27" s="1"/>
  <c r="D27" i="6"/>
  <c r="DR24"/>
  <c r="DY23"/>
  <c r="DG23"/>
  <c r="DF23"/>
  <c r="DE23"/>
  <c r="DD23"/>
  <c r="CD23"/>
  <c r="BY23"/>
  <c r="BT23"/>
  <c r="BO23"/>
  <c r="BJ23"/>
  <c r="BE23"/>
  <c r="DH23"/>
  <c r="AY23"/>
  <c r="AT23"/>
  <c r="AO23"/>
  <c r="DT23"/>
  <c r="AJ23"/>
  <c r="DN23"/>
  <c r="AE23"/>
  <c r="Z23"/>
  <c r="U23"/>
  <c r="DQ23"/>
  <c r="P23"/>
  <c r="DK23"/>
  <c r="H23"/>
  <c r="G23"/>
  <c r="F23"/>
  <c r="DV23" s="1"/>
  <c r="DW23" s="1"/>
  <c r="D23"/>
  <c r="DY22"/>
  <c r="DG22"/>
  <c r="DF22"/>
  <c r="DE22"/>
  <c r="DD22"/>
  <c r="CD22"/>
  <c r="BY22"/>
  <c r="BT22"/>
  <c r="BO22"/>
  <c r="BJ22"/>
  <c r="BE22"/>
  <c r="DH22"/>
  <c r="AY22"/>
  <c r="AT22"/>
  <c r="AO22"/>
  <c r="DT22"/>
  <c r="AJ22"/>
  <c r="DN22"/>
  <c r="AE22"/>
  <c r="Z22"/>
  <c r="U22"/>
  <c r="DQ22"/>
  <c r="P22"/>
  <c r="DK22"/>
  <c r="H22"/>
  <c r="G22"/>
  <c r="F22"/>
  <c r="DV22" s="1"/>
  <c r="DW22" s="1"/>
  <c r="D22"/>
  <c r="DY21"/>
  <c r="DG21"/>
  <c r="DF21"/>
  <c r="DE21"/>
  <c r="DD21"/>
  <c r="CD21"/>
  <c r="BY21"/>
  <c r="BT21"/>
  <c r="BO21"/>
  <c r="BJ21"/>
  <c r="BE21"/>
  <c r="DH21"/>
  <c r="AY21"/>
  <c r="AT21"/>
  <c r="AO21"/>
  <c r="DT21"/>
  <c r="AJ21"/>
  <c r="DN21"/>
  <c r="AE21"/>
  <c r="Z21"/>
  <c r="U21"/>
  <c r="DQ21"/>
  <c r="P21"/>
  <c r="DK21"/>
  <c r="H21"/>
  <c r="G21"/>
  <c r="F21"/>
  <c r="DV21" s="1"/>
  <c r="DW21" s="1"/>
  <c r="D21"/>
  <c r="DY20"/>
  <c r="DG20"/>
  <c r="DF20"/>
  <c r="DE20"/>
  <c r="DD20"/>
  <c r="CD20"/>
  <c r="BY20"/>
  <c r="BT20"/>
  <c r="BO20"/>
  <c r="BJ20"/>
  <c r="BE20"/>
  <c r="DH20"/>
  <c r="AY20"/>
  <c r="AT20"/>
  <c r="AO20"/>
  <c r="DT20"/>
  <c r="AJ20"/>
  <c r="DN20"/>
  <c r="AE20"/>
  <c r="Z20"/>
  <c r="U20"/>
  <c r="DQ20"/>
  <c r="P20"/>
  <c r="DK20"/>
  <c r="H20"/>
  <c r="G20"/>
  <c r="F20"/>
  <c r="DV20" s="1"/>
  <c r="DW20" s="1"/>
  <c r="D20"/>
  <c r="DY19"/>
  <c r="DG19"/>
  <c r="DF19"/>
  <c r="DE19"/>
  <c r="DD19"/>
  <c r="CD19"/>
  <c r="BY19"/>
  <c r="BT19"/>
  <c r="BO19"/>
  <c r="BJ19"/>
  <c r="BE19"/>
  <c r="DH19"/>
  <c r="AY19"/>
  <c r="AT19"/>
  <c r="AO19"/>
  <c r="DT19"/>
  <c r="AJ19"/>
  <c r="DN19"/>
  <c r="AE19"/>
  <c r="Z19"/>
  <c r="U19"/>
  <c r="DQ19"/>
  <c r="P19"/>
  <c r="DK19"/>
  <c r="H19"/>
  <c r="G19"/>
  <c r="F19"/>
  <c r="DV19" s="1"/>
  <c r="DW19" s="1"/>
  <c r="D19"/>
  <c r="DY18"/>
  <c r="DG18"/>
  <c r="DF18"/>
  <c r="DE18"/>
  <c r="DD18"/>
  <c r="CD18"/>
  <c r="BY18"/>
  <c r="BT18"/>
  <c r="BO18"/>
  <c r="BJ18"/>
  <c r="BE18"/>
  <c r="DH18"/>
  <c r="AY18"/>
  <c r="AT18"/>
  <c r="AO18"/>
  <c r="DT18"/>
  <c r="AJ18"/>
  <c r="DN18"/>
  <c r="AE18"/>
  <c r="Z18"/>
  <c r="U18"/>
  <c r="DQ18"/>
  <c r="P18"/>
  <c r="DK18"/>
  <c r="H18"/>
  <c r="G18"/>
  <c r="F18"/>
  <c r="DV18" s="1"/>
  <c r="DW18" s="1"/>
  <c r="D18"/>
  <c r="DY17"/>
  <c r="DG17"/>
  <c r="DF17"/>
  <c r="DE17"/>
  <c r="DD17"/>
  <c r="CD17"/>
  <c r="BY17"/>
  <c r="BT17"/>
  <c r="BO17"/>
  <c r="BJ17"/>
  <c r="BE17"/>
  <c r="DH17"/>
  <c r="AY17"/>
  <c r="AT17"/>
  <c r="AO17"/>
  <c r="DT17"/>
  <c r="AJ17"/>
  <c r="DN17"/>
  <c r="AE17"/>
  <c r="Z17"/>
  <c r="U17"/>
  <c r="DQ17"/>
  <c r="P17"/>
  <c r="DK17"/>
  <c r="H17"/>
  <c r="G17"/>
  <c r="F17"/>
  <c r="DV17" s="1"/>
  <c r="DW17" s="1"/>
  <c r="D17"/>
  <c r="DY16"/>
  <c r="DG16"/>
  <c r="DF16"/>
  <c r="DE16"/>
  <c r="DD16"/>
  <c r="CD16"/>
  <c r="BY16"/>
  <c r="BT16"/>
  <c r="BO16"/>
  <c r="BJ16"/>
  <c r="BE16"/>
  <c r="DH16"/>
  <c r="AY16"/>
  <c r="AT16"/>
  <c r="AO16"/>
  <c r="DT16"/>
  <c r="AJ16"/>
  <c r="DN16"/>
  <c r="AE16"/>
  <c r="Z16"/>
  <c r="U16"/>
  <c r="DQ16"/>
  <c r="P16"/>
  <c r="DK16"/>
  <c r="H16"/>
  <c r="G16"/>
  <c r="F16"/>
  <c r="DV16" s="1"/>
  <c r="DW16" s="1"/>
  <c r="D16"/>
  <c r="DY15"/>
  <c r="DG15"/>
  <c r="DF15"/>
  <c r="DE15"/>
  <c r="DD15"/>
  <c r="CD15"/>
  <c r="BY15"/>
  <c r="BT15"/>
  <c r="BO15"/>
  <c r="BJ15"/>
  <c r="BE15"/>
  <c r="DH15"/>
  <c r="AY15"/>
  <c r="AT15"/>
  <c r="AO15"/>
  <c r="DT15"/>
  <c r="AJ15"/>
  <c r="DN15"/>
  <c r="AE15"/>
  <c r="Z15"/>
  <c r="U15"/>
  <c r="DQ15"/>
  <c r="P15"/>
  <c r="DK15"/>
  <c r="H15"/>
  <c r="G15"/>
  <c r="F15"/>
  <c r="DV15" s="1"/>
  <c r="DW15" s="1"/>
  <c r="D15"/>
  <c r="DY14"/>
  <c r="DG14"/>
  <c r="DF14"/>
  <c r="DE14"/>
  <c r="DD14"/>
  <c r="CD14"/>
  <c r="BY14"/>
  <c r="BT14"/>
  <c r="BO14"/>
  <c r="BJ14"/>
  <c r="BE14"/>
  <c r="DH14"/>
  <c r="AY14"/>
  <c r="AT14"/>
  <c r="AO14"/>
  <c r="DT14"/>
  <c r="AJ14"/>
  <c r="DN14"/>
  <c r="AE14"/>
  <c r="Z14"/>
  <c r="U14"/>
  <c r="DQ14"/>
  <c r="P14"/>
  <c r="DK14"/>
  <c r="DV14"/>
  <c r="DY13"/>
  <c r="DG13"/>
  <c r="DF13"/>
  <c r="DE13"/>
  <c r="DD13"/>
  <c r="CD13"/>
  <c r="BY13"/>
  <c r="BT13"/>
  <c r="BO13"/>
  <c r="BJ13"/>
  <c r="BE13"/>
  <c r="DH13"/>
  <c r="AY13"/>
  <c r="AT13"/>
  <c r="AO13"/>
  <c r="DT13"/>
  <c r="AJ13"/>
  <c r="DN13"/>
  <c r="AE13"/>
  <c r="Z13"/>
  <c r="U13"/>
  <c r="DQ13"/>
  <c r="P13"/>
  <c r="DK13"/>
  <c r="DV13"/>
  <c r="DY12"/>
  <c r="DG12"/>
  <c r="DF12"/>
  <c r="DE12"/>
  <c r="DD12"/>
  <c r="CD12"/>
  <c r="BY12"/>
  <c r="BT12"/>
  <c r="BO12"/>
  <c r="BJ12"/>
  <c r="BE12"/>
  <c r="DH12" s="1"/>
  <c r="AY12"/>
  <c r="AT12"/>
  <c r="AO12"/>
  <c r="DT12" s="1"/>
  <c r="AJ12"/>
  <c r="DN12" s="1"/>
  <c r="AE12"/>
  <c r="Z12"/>
  <c r="U12"/>
  <c r="DQ12" s="1"/>
  <c r="P12"/>
  <c r="DK12" s="1"/>
  <c r="DV12"/>
  <c r="DY11"/>
  <c r="DG11"/>
  <c r="DF11"/>
  <c r="DE11"/>
  <c r="DD11"/>
  <c r="CD11"/>
  <c r="BY11"/>
  <c r="BT11"/>
  <c r="BO11"/>
  <c r="BJ11"/>
  <c r="BE11"/>
  <c r="DH11"/>
  <c r="AY11"/>
  <c r="AT11"/>
  <c r="AO11"/>
  <c r="DT11"/>
  <c r="AJ11"/>
  <c r="DN11" s="1"/>
  <c r="AE11"/>
  <c r="Z11"/>
  <c r="U11"/>
  <c r="DQ11"/>
  <c r="P11"/>
  <c r="DK11"/>
  <c r="DY10"/>
  <c r="DG10"/>
  <c r="DF10"/>
  <c r="DE10"/>
  <c r="DD10"/>
  <c r="CD10"/>
  <c r="BY10"/>
  <c r="BT10"/>
  <c r="BO10"/>
  <c r="DH10" s="1"/>
  <c r="BJ10"/>
  <c r="BE10"/>
  <c r="AY10"/>
  <c r="AT10"/>
  <c r="AO10"/>
  <c r="DT10"/>
  <c r="AJ10"/>
  <c r="DN10" s="1"/>
  <c r="AE10"/>
  <c r="Z10"/>
  <c r="U10"/>
  <c r="DQ10"/>
  <c r="P10"/>
  <c r="DK10"/>
  <c r="DY9"/>
  <c r="DG9"/>
  <c r="DF9"/>
  <c r="DE9"/>
  <c r="DD9"/>
  <c r="CD9"/>
  <c r="BY9"/>
  <c r="BT9"/>
  <c r="BO9"/>
  <c r="BJ9"/>
  <c r="BE9"/>
  <c r="DH9"/>
  <c r="AY9"/>
  <c r="AT9"/>
  <c r="AO9"/>
  <c r="DT9"/>
  <c r="AJ9"/>
  <c r="DN9"/>
  <c r="AE9"/>
  <c r="Z9"/>
  <c r="U9"/>
  <c r="DQ9"/>
  <c r="P9"/>
  <c r="DK9"/>
  <c r="DY8"/>
  <c r="DG8"/>
  <c r="DF8"/>
  <c r="DE8"/>
  <c r="DD8"/>
  <c r="CD8"/>
  <c r="BY8"/>
  <c r="BT8"/>
  <c r="BO8"/>
  <c r="BJ8"/>
  <c r="BE8"/>
  <c r="DH8"/>
  <c r="AY8"/>
  <c r="AT8"/>
  <c r="AO8"/>
  <c r="DT8"/>
  <c r="AJ8"/>
  <c r="DN8"/>
  <c r="AE8"/>
  <c r="Z8"/>
  <c r="U8"/>
  <c r="DQ8"/>
  <c r="P8"/>
  <c r="DK8"/>
  <c r="DY7"/>
  <c r="DG7"/>
  <c r="DF7"/>
  <c r="DE7"/>
  <c r="DD7"/>
  <c r="CD7"/>
  <c r="BY7"/>
  <c r="BT7"/>
  <c r="BO7"/>
  <c r="BJ7"/>
  <c r="BE7"/>
  <c r="DH7"/>
  <c r="AY7"/>
  <c r="AT7"/>
  <c r="AO7"/>
  <c r="DT7"/>
  <c r="AJ7"/>
  <c r="DN7"/>
  <c r="AE7"/>
  <c r="Z7"/>
  <c r="U7"/>
  <c r="DQ7" s="1"/>
  <c r="P7"/>
  <c r="DK7"/>
  <c r="DY6"/>
  <c r="DG6"/>
  <c r="DF6"/>
  <c r="DE6"/>
  <c r="DD6"/>
  <c r="CD6"/>
  <c r="BY6"/>
  <c r="BT6"/>
  <c r="BO6"/>
  <c r="BJ6"/>
  <c r="BE6"/>
  <c r="DH6"/>
  <c r="AY6"/>
  <c r="AT6"/>
  <c r="DT6"/>
  <c r="AJ6"/>
  <c r="DN6" s="1"/>
  <c r="AE6"/>
  <c r="Z6"/>
  <c r="U6"/>
  <c r="DQ6" s="1"/>
  <c r="P6"/>
  <c r="DK6" s="1"/>
  <c r="DY5"/>
  <c r="DG5"/>
  <c r="CD5"/>
  <c r="BY5"/>
  <c r="BT5"/>
  <c r="BO5"/>
  <c r="BJ5"/>
  <c r="BE5"/>
  <c r="DH5"/>
  <c r="AY5"/>
  <c r="AT5"/>
  <c r="AO5"/>
  <c r="DT5" s="1"/>
  <c r="AJ5"/>
  <c r="DN5" s="1"/>
  <c r="AE5"/>
  <c r="Z5"/>
  <c r="U5"/>
  <c r="DQ5"/>
  <c r="P5"/>
  <c r="DK5" s="1"/>
  <c r="DY4"/>
  <c r="DG4"/>
  <c r="DF4"/>
  <c r="DE4"/>
  <c r="DD4"/>
  <c r="CD4"/>
  <c r="BY4"/>
  <c r="BT4"/>
  <c r="BO4"/>
  <c r="BJ4"/>
  <c r="BE4"/>
  <c r="DH4"/>
  <c r="AY4"/>
  <c r="AT4"/>
  <c r="AO4"/>
  <c r="DT4" s="1"/>
  <c r="AJ4"/>
  <c r="DN4"/>
  <c r="AE4"/>
  <c r="Z4"/>
  <c r="U4"/>
  <c r="DQ4" s="1"/>
  <c r="P4"/>
  <c r="DK4" s="1"/>
  <c r="D1"/>
  <c r="H27" s="1"/>
  <c r="D27" i="5"/>
  <c r="DR24"/>
  <c r="DY23"/>
  <c r="DG23"/>
  <c r="DF23"/>
  <c r="DE23"/>
  <c r="DD23"/>
  <c r="CD23"/>
  <c r="BY23"/>
  <c r="BT23"/>
  <c r="BO23"/>
  <c r="BJ23"/>
  <c r="BE23"/>
  <c r="DH23"/>
  <c r="AY23"/>
  <c r="AT23"/>
  <c r="AO23"/>
  <c r="DT23"/>
  <c r="AJ23"/>
  <c r="DN23"/>
  <c r="AE23"/>
  <c r="Z23"/>
  <c r="U23"/>
  <c r="DQ23"/>
  <c r="P23"/>
  <c r="DK23"/>
  <c r="H23"/>
  <c r="G23"/>
  <c r="F23"/>
  <c r="DV23" s="1"/>
  <c r="DW23" s="1"/>
  <c r="D23"/>
  <c r="DY22"/>
  <c r="DG22"/>
  <c r="DF22"/>
  <c r="DE22"/>
  <c r="DD22"/>
  <c r="CD22"/>
  <c r="BY22"/>
  <c r="BT22"/>
  <c r="BO22"/>
  <c r="BJ22"/>
  <c r="BE22"/>
  <c r="DH22"/>
  <c r="AY22"/>
  <c r="AT22"/>
  <c r="AO22"/>
  <c r="DT22"/>
  <c r="AJ22"/>
  <c r="DN22"/>
  <c r="AE22"/>
  <c r="Z22"/>
  <c r="U22"/>
  <c r="DQ22"/>
  <c r="P22"/>
  <c r="DK22"/>
  <c r="H22"/>
  <c r="G22"/>
  <c r="F22"/>
  <c r="DV22" s="1"/>
  <c r="DW22" s="1"/>
  <c r="D22"/>
  <c r="DY21"/>
  <c r="DG21"/>
  <c r="DF21"/>
  <c r="DE21"/>
  <c r="DD21"/>
  <c r="CD21"/>
  <c r="BY21"/>
  <c r="BT21"/>
  <c r="BO21"/>
  <c r="BJ21"/>
  <c r="BE21"/>
  <c r="DH21"/>
  <c r="AY21"/>
  <c r="AT21"/>
  <c r="AO21"/>
  <c r="DT21"/>
  <c r="AJ21"/>
  <c r="DN21"/>
  <c r="AE21"/>
  <c r="Z21"/>
  <c r="U21"/>
  <c r="DQ21"/>
  <c r="P21"/>
  <c r="DK21"/>
  <c r="H21"/>
  <c r="G21"/>
  <c r="F21"/>
  <c r="DV21" s="1"/>
  <c r="DW21" s="1"/>
  <c r="D21"/>
  <c r="DY20"/>
  <c r="DG20"/>
  <c r="DF20"/>
  <c r="DE20"/>
  <c r="DD20"/>
  <c r="CD20"/>
  <c r="BY20"/>
  <c r="BT20"/>
  <c r="BO20"/>
  <c r="BJ20"/>
  <c r="BE20"/>
  <c r="DH20"/>
  <c r="AY20"/>
  <c r="AT20"/>
  <c r="AO20"/>
  <c r="DT20"/>
  <c r="AJ20"/>
  <c r="DN20"/>
  <c r="AE20"/>
  <c r="Z20"/>
  <c r="U20"/>
  <c r="DQ20"/>
  <c r="P20"/>
  <c r="DK20"/>
  <c r="H20"/>
  <c r="G20"/>
  <c r="F20"/>
  <c r="DV20" s="1"/>
  <c r="DW20" s="1"/>
  <c r="D20"/>
  <c r="DY19"/>
  <c r="DG19"/>
  <c r="DF19"/>
  <c r="DE19"/>
  <c r="DD19"/>
  <c r="CD19"/>
  <c r="BY19"/>
  <c r="BT19"/>
  <c r="BO19"/>
  <c r="BJ19"/>
  <c r="BE19"/>
  <c r="DH19"/>
  <c r="AY19"/>
  <c r="AT19"/>
  <c r="AO19"/>
  <c r="DT19"/>
  <c r="AJ19"/>
  <c r="DN19"/>
  <c r="AE19"/>
  <c r="Z19"/>
  <c r="U19"/>
  <c r="DQ19"/>
  <c r="P19"/>
  <c r="DK19"/>
  <c r="H19"/>
  <c r="G19"/>
  <c r="F19"/>
  <c r="DV19" s="1"/>
  <c r="DW19" s="1"/>
  <c r="D19"/>
  <c r="DY18"/>
  <c r="DG18"/>
  <c r="DF18"/>
  <c r="DE18"/>
  <c r="DD18"/>
  <c r="CD18"/>
  <c r="BY18"/>
  <c r="BT18"/>
  <c r="BO18"/>
  <c r="BJ18"/>
  <c r="BE18"/>
  <c r="DH18"/>
  <c r="AY18"/>
  <c r="AT18"/>
  <c r="AO18"/>
  <c r="DT18"/>
  <c r="AJ18"/>
  <c r="DN18"/>
  <c r="AE18"/>
  <c r="Z18"/>
  <c r="U18"/>
  <c r="DQ18"/>
  <c r="P18"/>
  <c r="DK18"/>
  <c r="H18"/>
  <c r="G18"/>
  <c r="F18"/>
  <c r="DV18" s="1"/>
  <c r="DW18" s="1"/>
  <c r="D18"/>
  <c r="DY17"/>
  <c r="DG17"/>
  <c r="DF17"/>
  <c r="DE17"/>
  <c r="DD17"/>
  <c r="CD17"/>
  <c r="BY17"/>
  <c r="BT17"/>
  <c r="BO17"/>
  <c r="BJ17"/>
  <c r="BE17"/>
  <c r="DH17"/>
  <c r="AY17"/>
  <c r="AT17"/>
  <c r="AO17"/>
  <c r="DT17"/>
  <c r="AJ17"/>
  <c r="DN17"/>
  <c r="AE17"/>
  <c r="Z17"/>
  <c r="U17"/>
  <c r="DQ17"/>
  <c r="P17"/>
  <c r="DK17"/>
  <c r="H17"/>
  <c r="G17"/>
  <c r="F17"/>
  <c r="DV17" s="1"/>
  <c r="DW17" s="1"/>
  <c r="D17"/>
  <c r="DY16"/>
  <c r="DG16"/>
  <c r="DF16"/>
  <c r="DE16"/>
  <c r="DD16"/>
  <c r="CD16"/>
  <c r="BY16"/>
  <c r="BT16"/>
  <c r="BO16"/>
  <c r="BJ16"/>
  <c r="BE16"/>
  <c r="DH16"/>
  <c r="AY16"/>
  <c r="AT16"/>
  <c r="AO16"/>
  <c r="DT16"/>
  <c r="AJ16"/>
  <c r="DN16"/>
  <c r="AE16"/>
  <c r="Z16"/>
  <c r="U16"/>
  <c r="DQ16"/>
  <c r="P16"/>
  <c r="DK16"/>
  <c r="H16"/>
  <c r="G16"/>
  <c r="F16"/>
  <c r="DV16" s="1"/>
  <c r="DW16" s="1"/>
  <c r="D16"/>
  <c r="DY15"/>
  <c r="DG15"/>
  <c r="DF15"/>
  <c r="DE15"/>
  <c r="DD15"/>
  <c r="CD15"/>
  <c r="BY15"/>
  <c r="BT15"/>
  <c r="BO15"/>
  <c r="BJ15"/>
  <c r="BE15"/>
  <c r="DH15"/>
  <c r="AY15"/>
  <c r="AT15"/>
  <c r="AO15"/>
  <c r="DT15"/>
  <c r="AJ15"/>
  <c r="DN15"/>
  <c r="AE15"/>
  <c r="Z15"/>
  <c r="U15"/>
  <c r="DQ15"/>
  <c r="P15"/>
  <c r="DK15"/>
  <c r="H15"/>
  <c r="G15"/>
  <c r="F15"/>
  <c r="DV15" s="1"/>
  <c r="DW15" s="1"/>
  <c r="D15"/>
  <c r="DY14"/>
  <c r="DG14"/>
  <c r="DF14"/>
  <c r="DE14"/>
  <c r="DD14"/>
  <c r="CD14"/>
  <c r="BY14"/>
  <c r="BT14"/>
  <c r="BO14"/>
  <c r="BJ14"/>
  <c r="BE14"/>
  <c r="DH14"/>
  <c r="AY14"/>
  <c r="AT14"/>
  <c r="AO14"/>
  <c r="DT14"/>
  <c r="AJ14"/>
  <c r="DN14"/>
  <c r="AE14"/>
  <c r="Z14"/>
  <c r="U14"/>
  <c r="DQ14"/>
  <c r="P14"/>
  <c r="DK14"/>
  <c r="H14"/>
  <c r="G14"/>
  <c r="F14"/>
  <c r="DV14" s="1"/>
  <c r="DW14" s="1"/>
  <c r="D14"/>
  <c r="DY13"/>
  <c r="DG13"/>
  <c r="DF13"/>
  <c r="DE13"/>
  <c r="DD13"/>
  <c r="CD13"/>
  <c r="BY13"/>
  <c r="BT13"/>
  <c r="BO13"/>
  <c r="BJ13"/>
  <c r="BE13"/>
  <c r="DH13"/>
  <c r="AY13"/>
  <c r="AT13"/>
  <c r="AO13"/>
  <c r="DT13"/>
  <c r="AJ13"/>
  <c r="DN13"/>
  <c r="AE13"/>
  <c r="Z13"/>
  <c r="U13"/>
  <c r="DQ13"/>
  <c r="P13"/>
  <c r="DK13"/>
  <c r="H13"/>
  <c r="G13"/>
  <c r="F13"/>
  <c r="DV13" s="1"/>
  <c r="DW13" s="1"/>
  <c r="D13"/>
  <c r="DY12"/>
  <c r="DG12"/>
  <c r="DF12"/>
  <c r="DE12"/>
  <c r="DD12"/>
  <c r="CD12"/>
  <c r="BY12"/>
  <c r="BT12"/>
  <c r="BO12"/>
  <c r="BJ12"/>
  <c r="BE12"/>
  <c r="DH12"/>
  <c r="AY12"/>
  <c r="AT12"/>
  <c r="AO12"/>
  <c r="DT12"/>
  <c r="AJ12"/>
  <c r="DN12"/>
  <c r="AE12"/>
  <c r="Z12"/>
  <c r="U12"/>
  <c r="DQ12"/>
  <c r="P12"/>
  <c r="DK12"/>
  <c r="H12"/>
  <c r="G12"/>
  <c r="F12"/>
  <c r="DV12" s="1"/>
  <c r="DW12" s="1"/>
  <c r="D12"/>
  <c r="DY11"/>
  <c r="DG11"/>
  <c r="DF11"/>
  <c r="DE11"/>
  <c r="DD11"/>
  <c r="CD11"/>
  <c r="BY11"/>
  <c r="BT11"/>
  <c r="BO11"/>
  <c r="BJ11"/>
  <c r="BE11"/>
  <c r="DH11"/>
  <c r="AY11"/>
  <c r="AT11"/>
  <c r="AO11"/>
  <c r="DT11"/>
  <c r="AJ11"/>
  <c r="DN11"/>
  <c r="AE11"/>
  <c r="Z11"/>
  <c r="U11"/>
  <c r="DQ11"/>
  <c r="P11"/>
  <c r="DK11"/>
  <c r="H11"/>
  <c r="G11"/>
  <c r="F11"/>
  <c r="DV11" s="1"/>
  <c r="DW11" s="1"/>
  <c r="D11"/>
  <c r="DY10"/>
  <c r="DG10"/>
  <c r="DF10"/>
  <c r="DE10"/>
  <c r="DD10"/>
  <c r="CD10"/>
  <c r="BY10"/>
  <c r="BT10"/>
  <c r="BO10"/>
  <c r="BJ10"/>
  <c r="BE10"/>
  <c r="DH10"/>
  <c r="AY10"/>
  <c r="AT10"/>
  <c r="AO10"/>
  <c r="DT10"/>
  <c r="AJ10"/>
  <c r="DN10"/>
  <c r="AE10"/>
  <c r="Z10"/>
  <c r="U10"/>
  <c r="DQ10"/>
  <c r="P10"/>
  <c r="DK10"/>
  <c r="H10"/>
  <c r="G10"/>
  <c r="F10"/>
  <c r="DV10" s="1"/>
  <c r="DW10" s="1"/>
  <c r="D10"/>
  <c r="DY9"/>
  <c r="DG9"/>
  <c r="DF9"/>
  <c r="DE9"/>
  <c r="DD9"/>
  <c r="CD9"/>
  <c r="BY9"/>
  <c r="BT9"/>
  <c r="BO9"/>
  <c r="BJ9"/>
  <c r="BE9"/>
  <c r="DH9"/>
  <c r="AY9"/>
  <c r="AT9"/>
  <c r="AO9"/>
  <c r="DT9"/>
  <c r="AJ9"/>
  <c r="DN9"/>
  <c r="AE9"/>
  <c r="Z9"/>
  <c r="U9"/>
  <c r="DQ9"/>
  <c r="P9"/>
  <c r="DK9"/>
  <c r="H9"/>
  <c r="G9"/>
  <c r="F9"/>
  <c r="DV9" s="1"/>
  <c r="DW9" s="1"/>
  <c r="D9"/>
  <c r="DY8"/>
  <c r="DG8"/>
  <c r="DF8"/>
  <c r="DE8"/>
  <c r="DD8"/>
  <c r="CD8"/>
  <c r="BY8"/>
  <c r="BT8"/>
  <c r="BO8"/>
  <c r="BJ8"/>
  <c r="BE8"/>
  <c r="DH8"/>
  <c r="AY8"/>
  <c r="AT8"/>
  <c r="AO8"/>
  <c r="DT8"/>
  <c r="AJ8"/>
  <c r="DN8"/>
  <c r="AE8"/>
  <c r="Z8"/>
  <c r="U8"/>
  <c r="DQ8"/>
  <c r="P8"/>
  <c r="DK8"/>
  <c r="H8"/>
  <c r="G8"/>
  <c r="F8"/>
  <c r="DV8" s="1"/>
  <c r="DW8" s="1"/>
  <c r="D8"/>
  <c r="DY7"/>
  <c r="DG7"/>
  <c r="DF7"/>
  <c r="DE7"/>
  <c r="DD7"/>
  <c r="CD7"/>
  <c r="BY7"/>
  <c r="BT7"/>
  <c r="BO7"/>
  <c r="BJ7"/>
  <c r="BE7"/>
  <c r="DH7"/>
  <c r="AY7"/>
  <c r="AT7"/>
  <c r="AO7"/>
  <c r="DT7"/>
  <c r="AJ7"/>
  <c r="DN7"/>
  <c r="AE7"/>
  <c r="Z7"/>
  <c r="U7"/>
  <c r="DQ7"/>
  <c r="P7"/>
  <c r="DK7"/>
  <c r="H7"/>
  <c r="G7"/>
  <c r="F7"/>
  <c r="DV7" s="1"/>
  <c r="DW7" s="1"/>
  <c r="D7"/>
  <c r="DY6"/>
  <c r="DG6"/>
  <c r="DF6"/>
  <c r="DE6"/>
  <c r="DD6"/>
  <c r="CD6"/>
  <c r="BY6"/>
  <c r="BT6"/>
  <c r="BO6"/>
  <c r="BJ6"/>
  <c r="BE6"/>
  <c r="DH6"/>
  <c r="AY6"/>
  <c r="AT6"/>
  <c r="AO6"/>
  <c r="DT6"/>
  <c r="AJ6"/>
  <c r="DN6"/>
  <c r="AE6"/>
  <c r="Z6"/>
  <c r="U6"/>
  <c r="DQ6"/>
  <c r="P6"/>
  <c r="DK6"/>
  <c r="H6"/>
  <c r="G6"/>
  <c r="F6"/>
  <c r="DV6" s="1"/>
  <c r="DW6" s="1"/>
  <c r="D6"/>
  <c r="DY5"/>
  <c r="DG5"/>
  <c r="CD5"/>
  <c r="BY5"/>
  <c r="BT5"/>
  <c r="BO5"/>
  <c r="BJ5"/>
  <c r="BE5"/>
  <c r="DH5"/>
  <c r="AY5"/>
  <c r="AT5"/>
  <c r="AO5"/>
  <c r="DT5"/>
  <c r="AJ5"/>
  <c r="DN5"/>
  <c r="AE5"/>
  <c r="Z5"/>
  <c r="U5"/>
  <c r="DQ5"/>
  <c r="P5"/>
  <c r="DK5"/>
  <c r="H5"/>
  <c r="G5"/>
  <c r="F5"/>
  <c r="D5"/>
  <c r="DY4"/>
  <c r="DG4"/>
  <c r="DF4"/>
  <c r="DE4"/>
  <c r="DD4"/>
  <c r="CD4"/>
  <c r="BY4"/>
  <c r="BT4"/>
  <c r="BO4"/>
  <c r="BJ4"/>
  <c r="BE4"/>
  <c r="DH4"/>
  <c r="AY4"/>
  <c r="AT4"/>
  <c r="AO4"/>
  <c r="DT4"/>
  <c r="AJ4"/>
  <c r="DN4"/>
  <c r="AE4"/>
  <c r="Z4"/>
  <c r="U4"/>
  <c r="DQ4"/>
  <c r="P4"/>
  <c r="DK4" s="1"/>
  <c r="H4"/>
  <c r="G4"/>
  <c r="F4"/>
  <c r="D4"/>
  <c r="D1"/>
  <c r="H27" s="1"/>
  <c r="D27" i="4"/>
  <c r="DR24"/>
  <c r="DY23"/>
  <c r="DG23"/>
  <c r="DF23"/>
  <c r="DE23"/>
  <c r="DD23"/>
  <c r="CD23"/>
  <c r="BY23"/>
  <c r="BT23"/>
  <c r="BO23"/>
  <c r="BJ23"/>
  <c r="BE23"/>
  <c r="DH23"/>
  <c r="AY23"/>
  <c r="AT23"/>
  <c r="AO23"/>
  <c r="DT23"/>
  <c r="AJ23"/>
  <c r="DN23"/>
  <c r="AE23"/>
  <c r="Z23"/>
  <c r="U23"/>
  <c r="DQ23"/>
  <c r="P23"/>
  <c r="DK23"/>
  <c r="I23"/>
  <c r="H23"/>
  <c r="G23"/>
  <c r="F23"/>
  <c r="DV23" s="1"/>
  <c r="DW23" s="1"/>
  <c r="D23"/>
  <c r="DY22"/>
  <c r="DG22"/>
  <c r="DF22"/>
  <c r="DE22"/>
  <c r="DD22"/>
  <c r="CD22"/>
  <c r="BY22"/>
  <c r="BT22"/>
  <c r="BO22"/>
  <c r="BJ22"/>
  <c r="BE22"/>
  <c r="DH22"/>
  <c r="AY22"/>
  <c r="AT22"/>
  <c r="AO22"/>
  <c r="DT22"/>
  <c r="AJ22"/>
  <c r="DN22"/>
  <c r="AE22"/>
  <c r="Z22"/>
  <c r="U22"/>
  <c r="DQ22"/>
  <c r="P22"/>
  <c r="DK22"/>
  <c r="I22"/>
  <c r="H22"/>
  <c r="G22"/>
  <c r="F22"/>
  <c r="DV22" s="1"/>
  <c r="DW22" s="1"/>
  <c r="D22"/>
  <c r="DY21"/>
  <c r="DG21"/>
  <c r="DF21"/>
  <c r="DE21"/>
  <c r="DD21"/>
  <c r="CD21"/>
  <c r="BY21"/>
  <c r="BT21"/>
  <c r="BO21"/>
  <c r="BJ21"/>
  <c r="BE21"/>
  <c r="DH21"/>
  <c r="AY21"/>
  <c r="AT21"/>
  <c r="AO21"/>
  <c r="DT21"/>
  <c r="AJ21"/>
  <c r="DN21"/>
  <c r="AE21"/>
  <c r="Z21"/>
  <c r="U21"/>
  <c r="DQ21"/>
  <c r="P21"/>
  <c r="DK21"/>
  <c r="I21"/>
  <c r="H21"/>
  <c r="G21"/>
  <c r="F21"/>
  <c r="DV21" s="1"/>
  <c r="DW21" s="1"/>
  <c r="D21"/>
  <c r="DY20"/>
  <c r="DG20"/>
  <c r="DF20"/>
  <c r="DE20"/>
  <c r="DD20"/>
  <c r="CD20"/>
  <c r="BY20"/>
  <c r="BT20"/>
  <c r="BO20"/>
  <c r="BJ20"/>
  <c r="BE20"/>
  <c r="DH20"/>
  <c r="AY20"/>
  <c r="AT20"/>
  <c r="AO20"/>
  <c r="DT20"/>
  <c r="AJ20"/>
  <c r="DN20"/>
  <c r="AE20"/>
  <c r="Z20"/>
  <c r="U20"/>
  <c r="DQ20"/>
  <c r="P20"/>
  <c r="DK20"/>
  <c r="I20"/>
  <c r="H20"/>
  <c r="G20"/>
  <c r="F20"/>
  <c r="DV20" s="1"/>
  <c r="DW20" s="1"/>
  <c r="D20"/>
  <c r="DY19"/>
  <c r="DG19"/>
  <c r="DF19"/>
  <c r="DE19"/>
  <c r="DD19"/>
  <c r="CD19"/>
  <c r="BY19"/>
  <c r="BT19"/>
  <c r="BO19"/>
  <c r="BJ19"/>
  <c r="BE19"/>
  <c r="DH19"/>
  <c r="AY19"/>
  <c r="AT19"/>
  <c r="AO19"/>
  <c r="DT19"/>
  <c r="AJ19"/>
  <c r="DN19"/>
  <c r="AE19"/>
  <c r="Z19"/>
  <c r="U19"/>
  <c r="DQ19"/>
  <c r="P19"/>
  <c r="DK19"/>
  <c r="I19"/>
  <c r="H19"/>
  <c r="G19"/>
  <c r="F19"/>
  <c r="DV19" s="1"/>
  <c r="DW19" s="1"/>
  <c r="D19"/>
  <c r="DY18"/>
  <c r="DG18"/>
  <c r="DF18"/>
  <c r="DE18"/>
  <c r="DD18"/>
  <c r="CD18"/>
  <c r="BY18"/>
  <c r="BT18"/>
  <c r="BO18"/>
  <c r="BJ18"/>
  <c r="BE18"/>
  <c r="DH18"/>
  <c r="AY18"/>
  <c r="AT18"/>
  <c r="AO18"/>
  <c r="DT18"/>
  <c r="AJ18"/>
  <c r="DN18"/>
  <c r="AE18"/>
  <c r="Z18"/>
  <c r="U18"/>
  <c r="DQ18"/>
  <c r="P18"/>
  <c r="DK18"/>
  <c r="I18"/>
  <c r="H18"/>
  <c r="G18"/>
  <c r="F18"/>
  <c r="DV18" s="1"/>
  <c r="DW18" s="1"/>
  <c r="D18"/>
  <c r="DY17"/>
  <c r="DG17"/>
  <c r="DF17"/>
  <c r="DE17"/>
  <c r="DD17"/>
  <c r="CD17"/>
  <c r="BY17"/>
  <c r="BT17"/>
  <c r="BO17"/>
  <c r="BJ17"/>
  <c r="BE17"/>
  <c r="DH17"/>
  <c r="AY17"/>
  <c r="AT17"/>
  <c r="AO17"/>
  <c r="DT17"/>
  <c r="AJ17"/>
  <c r="DN17"/>
  <c r="AE17"/>
  <c r="Z17"/>
  <c r="U17"/>
  <c r="DQ17"/>
  <c r="P17"/>
  <c r="DK17"/>
  <c r="I17"/>
  <c r="H17"/>
  <c r="G17"/>
  <c r="F17"/>
  <c r="DV17" s="1"/>
  <c r="DW17" s="1"/>
  <c r="D17"/>
  <c r="DY16"/>
  <c r="DG16"/>
  <c r="DF16"/>
  <c r="DE16"/>
  <c r="DD16"/>
  <c r="CD16"/>
  <c r="BY16"/>
  <c r="BT16"/>
  <c r="BO16"/>
  <c r="BJ16"/>
  <c r="BE16"/>
  <c r="DH16"/>
  <c r="AY16"/>
  <c r="AT16"/>
  <c r="AO16"/>
  <c r="DT16"/>
  <c r="AJ16"/>
  <c r="DN16"/>
  <c r="AE16"/>
  <c r="Z16"/>
  <c r="U16"/>
  <c r="DQ16"/>
  <c r="P16"/>
  <c r="DK16"/>
  <c r="I16"/>
  <c r="H16"/>
  <c r="G16"/>
  <c r="F16"/>
  <c r="DV16" s="1"/>
  <c r="DW16" s="1"/>
  <c r="D16"/>
  <c r="DY15"/>
  <c r="DG15"/>
  <c r="DF15"/>
  <c r="DE15"/>
  <c r="DD15"/>
  <c r="CD15"/>
  <c r="BY15"/>
  <c r="BT15"/>
  <c r="BO15"/>
  <c r="BJ15"/>
  <c r="BE15"/>
  <c r="DH15"/>
  <c r="AY15"/>
  <c r="AT15"/>
  <c r="AO15"/>
  <c r="DT15"/>
  <c r="AJ15"/>
  <c r="DN15"/>
  <c r="AE15"/>
  <c r="Z15"/>
  <c r="U15"/>
  <c r="DQ15"/>
  <c r="P15"/>
  <c r="DK15"/>
  <c r="I15"/>
  <c r="H15"/>
  <c r="G15"/>
  <c r="F15"/>
  <c r="DV15" s="1"/>
  <c r="DW15" s="1"/>
  <c r="D15"/>
  <c r="DY14"/>
  <c r="DG14"/>
  <c r="DF14"/>
  <c r="DE14"/>
  <c r="DD14"/>
  <c r="CD14"/>
  <c r="BY14"/>
  <c r="BT14"/>
  <c r="BO14"/>
  <c r="BJ14"/>
  <c r="BE14"/>
  <c r="DH14"/>
  <c r="AY14"/>
  <c r="AT14"/>
  <c r="AO14"/>
  <c r="DT14"/>
  <c r="AJ14"/>
  <c r="DN14"/>
  <c r="AE14"/>
  <c r="Z14"/>
  <c r="U14"/>
  <c r="DQ14"/>
  <c r="P14"/>
  <c r="DK14"/>
  <c r="I14"/>
  <c r="H14"/>
  <c r="G14"/>
  <c r="F14"/>
  <c r="DV14" s="1"/>
  <c r="DW14" s="1"/>
  <c r="D14"/>
  <c r="DY13"/>
  <c r="DG13"/>
  <c r="DF13"/>
  <c r="DE13"/>
  <c r="DD13"/>
  <c r="CD13"/>
  <c r="BY13"/>
  <c r="BT13"/>
  <c r="BO13"/>
  <c r="BJ13"/>
  <c r="BE13"/>
  <c r="DH13"/>
  <c r="AY13"/>
  <c r="AT13"/>
  <c r="AO13"/>
  <c r="DT13" s="1"/>
  <c r="AJ13"/>
  <c r="DN13"/>
  <c r="AE13"/>
  <c r="Z13"/>
  <c r="U13"/>
  <c r="DQ13"/>
  <c r="P13"/>
  <c r="DK13" s="1"/>
  <c r="I13"/>
  <c r="H13"/>
  <c r="G13"/>
  <c r="F13"/>
  <c r="D13"/>
  <c r="DY12"/>
  <c r="DG12"/>
  <c r="DF12"/>
  <c r="DE12"/>
  <c r="DD12"/>
  <c r="CD12"/>
  <c r="BY12"/>
  <c r="BT12"/>
  <c r="BO12"/>
  <c r="BJ12"/>
  <c r="BE12"/>
  <c r="DH12"/>
  <c r="AY12"/>
  <c r="AT12"/>
  <c r="AO12"/>
  <c r="DT12" s="1"/>
  <c r="AJ12"/>
  <c r="DN12" s="1"/>
  <c r="AE12"/>
  <c r="Z12"/>
  <c r="U12"/>
  <c r="DQ12" s="1"/>
  <c r="P12"/>
  <c r="DK12" s="1"/>
  <c r="I12"/>
  <c r="H12"/>
  <c r="G12"/>
  <c r="F12"/>
  <c r="D12"/>
  <c r="DY11"/>
  <c r="DG11"/>
  <c r="DF11"/>
  <c r="DE11"/>
  <c r="DD11"/>
  <c r="CD11"/>
  <c r="BY11"/>
  <c r="BT11"/>
  <c r="BO11"/>
  <c r="BJ11"/>
  <c r="BE11"/>
  <c r="DH11"/>
  <c r="AY11"/>
  <c r="AT11"/>
  <c r="AO11"/>
  <c r="DT11"/>
  <c r="DN11"/>
  <c r="AE11"/>
  <c r="Z11"/>
  <c r="U11"/>
  <c r="DQ11" s="1"/>
  <c r="P11"/>
  <c r="DK11" s="1"/>
  <c r="I11"/>
  <c r="H11"/>
  <c r="G11"/>
  <c r="F11"/>
  <c r="D11"/>
  <c r="DY10"/>
  <c r="DG10"/>
  <c r="DF10"/>
  <c r="DE10"/>
  <c r="DD10"/>
  <c r="CD10"/>
  <c r="BY10"/>
  <c r="BT10"/>
  <c r="BO10"/>
  <c r="BJ10"/>
  <c r="BE10"/>
  <c r="AY10"/>
  <c r="AT10"/>
  <c r="AO10"/>
  <c r="DT10" s="1"/>
  <c r="AJ10"/>
  <c r="DN10" s="1"/>
  <c r="AE10"/>
  <c r="Z10"/>
  <c r="U10"/>
  <c r="DQ10" s="1"/>
  <c r="P10"/>
  <c r="DK10" s="1"/>
  <c r="I10"/>
  <c r="H10"/>
  <c r="G10"/>
  <c r="F10"/>
  <c r="D10"/>
  <c r="DY9"/>
  <c r="DG9"/>
  <c r="DF9"/>
  <c r="DE9"/>
  <c r="DD9"/>
  <c r="CD9"/>
  <c r="BY9"/>
  <c r="BT9"/>
  <c r="BO9"/>
  <c r="BJ9"/>
  <c r="BE9"/>
  <c r="DH9"/>
  <c r="AY9"/>
  <c r="AT9"/>
  <c r="AO9"/>
  <c r="DT9"/>
  <c r="AJ9"/>
  <c r="DN9"/>
  <c r="AE9"/>
  <c r="Z9"/>
  <c r="U9"/>
  <c r="DQ9" s="1"/>
  <c r="P9"/>
  <c r="DK9" s="1"/>
  <c r="I9"/>
  <c r="H9"/>
  <c r="G9"/>
  <c r="F9"/>
  <c r="D9"/>
  <c r="DY8"/>
  <c r="DG8"/>
  <c r="DF8"/>
  <c r="DE8"/>
  <c r="DD8"/>
  <c r="CD8"/>
  <c r="BY8"/>
  <c r="BT8"/>
  <c r="BO8"/>
  <c r="BJ8"/>
  <c r="BE8"/>
  <c r="DH8"/>
  <c r="AY8"/>
  <c r="AT8"/>
  <c r="AO8"/>
  <c r="DT8"/>
  <c r="AJ8"/>
  <c r="DN8"/>
  <c r="AE8"/>
  <c r="Z8"/>
  <c r="U8"/>
  <c r="DQ8"/>
  <c r="P8"/>
  <c r="DK8"/>
  <c r="I8"/>
  <c r="H8"/>
  <c r="G8"/>
  <c r="F8"/>
  <c r="D8"/>
  <c r="DY7"/>
  <c r="DG7"/>
  <c r="DF7"/>
  <c r="DE7"/>
  <c r="DD7"/>
  <c r="CD7"/>
  <c r="BY7"/>
  <c r="BT7"/>
  <c r="BO7"/>
  <c r="BJ7"/>
  <c r="BE7"/>
  <c r="DH7"/>
  <c r="AY7"/>
  <c r="AT7"/>
  <c r="AO7"/>
  <c r="DT7"/>
  <c r="AJ7"/>
  <c r="DN7" s="1"/>
  <c r="AE7"/>
  <c r="Z7"/>
  <c r="U7"/>
  <c r="DQ7"/>
  <c r="P7"/>
  <c r="DK7" s="1"/>
  <c r="I7"/>
  <c r="H7"/>
  <c r="G7"/>
  <c r="F7"/>
  <c r="D7"/>
  <c r="DY6"/>
  <c r="DG6"/>
  <c r="DF6"/>
  <c r="DE6"/>
  <c r="DD6"/>
  <c r="CD6"/>
  <c r="BY6"/>
  <c r="BT6"/>
  <c r="BO6"/>
  <c r="BJ6"/>
  <c r="BE6"/>
  <c r="DH6" s="1"/>
  <c r="AY6"/>
  <c r="AT6"/>
  <c r="AO6"/>
  <c r="DT6" s="1"/>
  <c r="AJ6"/>
  <c r="DN6" s="1"/>
  <c r="AE6"/>
  <c r="Z6"/>
  <c r="U6"/>
  <c r="DQ6" s="1"/>
  <c r="P6"/>
  <c r="DK6" s="1"/>
  <c r="I6"/>
  <c r="H6"/>
  <c r="G6"/>
  <c r="F6"/>
  <c r="D6"/>
  <c r="DY5"/>
  <c r="DG5"/>
  <c r="CD5"/>
  <c r="BY5"/>
  <c r="BT5"/>
  <c r="BO5"/>
  <c r="BJ5"/>
  <c r="BE5"/>
  <c r="DH5"/>
  <c r="AY5"/>
  <c r="AT5"/>
  <c r="AO5"/>
  <c r="DT5" s="1"/>
  <c r="AJ5"/>
  <c r="DN5" s="1"/>
  <c r="AE5"/>
  <c r="Z5"/>
  <c r="U5"/>
  <c r="DQ5" s="1"/>
  <c r="P5"/>
  <c r="DK5" s="1"/>
  <c r="I5"/>
  <c r="H5"/>
  <c r="G5"/>
  <c r="F5"/>
  <c r="D5"/>
  <c r="DY4"/>
  <c r="DG4"/>
  <c r="DF4"/>
  <c r="DE4"/>
  <c r="DD4"/>
  <c r="CD4"/>
  <c r="BY4"/>
  <c r="BT4"/>
  <c r="BO4"/>
  <c r="BJ4"/>
  <c r="BE4"/>
  <c r="DH4"/>
  <c r="AY4"/>
  <c r="AT4"/>
  <c r="AO4"/>
  <c r="DT4"/>
  <c r="AJ4"/>
  <c r="DN4" s="1"/>
  <c r="AE4"/>
  <c r="Z4"/>
  <c r="U4"/>
  <c r="DQ4"/>
  <c r="P4"/>
  <c r="DK4" s="1"/>
  <c r="I4"/>
  <c r="H4"/>
  <c r="G4"/>
  <c r="F4"/>
  <c r="D4"/>
  <c r="D1"/>
  <c r="G27" s="1"/>
  <c r="D27" i="3"/>
  <c r="DR24"/>
  <c r="DY23"/>
  <c r="DG23"/>
  <c r="DF23"/>
  <c r="DE23"/>
  <c r="DD23"/>
  <c r="CD23"/>
  <c r="BY23"/>
  <c r="BT23"/>
  <c r="BO23"/>
  <c r="BJ23"/>
  <c r="BE23"/>
  <c r="DH23"/>
  <c r="AY23"/>
  <c r="AT23"/>
  <c r="AO23"/>
  <c r="DT23"/>
  <c r="AJ23"/>
  <c r="DN23"/>
  <c r="AE23"/>
  <c r="Z23"/>
  <c r="U23"/>
  <c r="DQ23"/>
  <c r="P23"/>
  <c r="DK23"/>
  <c r="H23"/>
  <c r="G23"/>
  <c r="F23"/>
  <c r="DV23" s="1"/>
  <c r="DW23" s="1"/>
  <c r="D23"/>
  <c r="DY22"/>
  <c r="DG22"/>
  <c r="DF22"/>
  <c r="DE22"/>
  <c r="DD22"/>
  <c r="CD22"/>
  <c r="BY22"/>
  <c r="BT22"/>
  <c r="BO22"/>
  <c r="BJ22"/>
  <c r="BE22"/>
  <c r="DH22"/>
  <c r="AY22"/>
  <c r="AT22"/>
  <c r="AO22"/>
  <c r="DT22"/>
  <c r="AJ22"/>
  <c r="DN22"/>
  <c r="AE22"/>
  <c r="Z22"/>
  <c r="U22"/>
  <c r="DQ22"/>
  <c r="P22"/>
  <c r="DK22"/>
  <c r="H22"/>
  <c r="G22"/>
  <c r="F22"/>
  <c r="DV22" s="1"/>
  <c r="DW22" s="1"/>
  <c r="D22"/>
  <c r="DY21"/>
  <c r="DG21"/>
  <c r="DF21"/>
  <c r="DE21"/>
  <c r="DD21"/>
  <c r="CD21"/>
  <c r="BY21"/>
  <c r="BT21"/>
  <c r="BO21"/>
  <c r="BJ21"/>
  <c r="BE21"/>
  <c r="DH21"/>
  <c r="AY21"/>
  <c r="AT21"/>
  <c r="AO21"/>
  <c r="DT21"/>
  <c r="AJ21"/>
  <c r="DN21"/>
  <c r="AE21"/>
  <c r="Z21"/>
  <c r="U21"/>
  <c r="DQ21"/>
  <c r="P21"/>
  <c r="DK21"/>
  <c r="H21"/>
  <c r="G21"/>
  <c r="F21"/>
  <c r="DV21" s="1"/>
  <c r="DW21" s="1"/>
  <c r="D21"/>
  <c r="DY20"/>
  <c r="DG20"/>
  <c r="DF20"/>
  <c r="DE20"/>
  <c r="DD20"/>
  <c r="CD20"/>
  <c r="BY20"/>
  <c r="BT20"/>
  <c r="BO20"/>
  <c r="BJ20"/>
  <c r="BE20"/>
  <c r="DH20"/>
  <c r="AY20"/>
  <c r="AT20"/>
  <c r="AO20"/>
  <c r="DT20"/>
  <c r="AJ20"/>
  <c r="DN20"/>
  <c r="AE20"/>
  <c r="Z20"/>
  <c r="U20"/>
  <c r="DQ20"/>
  <c r="P20"/>
  <c r="DK20"/>
  <c r="H20"/>
  <c r="G20"/>
  <c r="F20"/>
  <c r="DV20" s="1"/>
  <c r="DW20" s="1"/>
  <c r="D20"/>
  <c r="DY19"/>
  <c r="DG19"/>
  <c r="DF19"/>
  <c r="DE19"/>
  <c r="DD19"/>
  <c r="CD19"/>
  <c r="BY19"/>
  <c r="BT19"/>
  <c r="BO19"/>
  <c r="BJ19"/>
  <c r="BE19"/>
  <c r="DH19"/>
  <c r="AY19"/>
  <c r="AT19"/>
  <c r="AO19"/>
  <c r="DT19"/>
  <c r="AJ19"/>
  <c r="DN19"/>
  <c r="AE19"/>
  <c r="Z19"/>
  <c r="U19"/>
  <c r="DQ19"/>
  <c r="P19"/>
  <c r="DK19"/>
  <c r="H19"/>
  <c r="G19"/>
  <c r="F19"/>
  <c r="DV19" s="1"/>
  <c r="DW19" s="1"/>
  <c r="D19"/>
  <c r="DY18"/>
  <c r="DG18"/>
  <c r="DF18"/>
  <c r="DE18"/>
  <c r="DD18"/>
  <c r="CD18"/>
  <c r="BY18"/>
  <c r="BT18"/>
  <c r="BO18"/>
  <c r="BJ18"/>
  <c r="BE18"/>
  <c r="DH18"/>
  <c r="AY18"/>
  <c r="AT18"/>
  <c r="AO18"/>
  <c r="DT18"/>
  <c r="AJ18"/>
  <c r="DN18"/>
  <c r="AE18"/>
  <c r="Z18"/>
  <c r="U18"/>
  <c r="DQ18"/>
  <c r="P18"/>
  <c r="DK18"/>
  <c r="H18"/>
  <c r="G18"/>
  <c r="F18"/>
  <c r="DV18" s="1"/>
  <c r="DW18" s="1"/>
  <c r="D18"/>
  <c r="DY17"/>
  <c r="DG17"/>
  <c r="DF17"/>
  <c r="DE17"/>
  <c r="DD17"/>
  <c r="CD17"/>
  <c r="BY17"/>
  <c r="BT17"/>
  <c r="BO17"/>
  <c r="BJ17"/>
  <c r="BE17"/>
  <c r="DH17"/>
  <c r="AY17"/>
  <c r="AT17"/>
  <c r="AO17"/>
  <c r="DT17"/>
  <c r="AJ17"/>
  <c r="DN17"/>
  <c r="AE17"/>
  <c r="Z17"/>
  <c r="U17"/>
  <c r="DQ17"/>
  <c r="P17"/>
  <c r="DK17"/>
  <c r="H17"/>
  <c r="G17"/>
  <c r="F17"/>
  <c r="DV17" s="1"/>
  <c r="DW17" s="1"/>
  <c r="D17"/>
  <c r="DY16"/>
  <c r="DG16"/>
  <c r="DF16"/>
  <c r="DE16"/>
  <c r="DD16"/>
  <c r="CD16"/>
  <c r="BY16"/>
  <c r="BT16"/>
  <c r="BO16"/>
  <c r="BJ16"/>
  <c r="BE16"/>
  <c r="DH16"/>
  <c r="AY16"/>
  <c r="AT16"/>
  <c r="AO16"/>
  <c r="DT16"/>
  <c r="AJ16"/>
  <c r="DN16"/>
  <c r="AE16"/>
  <c r="Z16"/>
  <c r="U16"/>
  <c r="DQ16"/>
  <c r="P16"/>
  <c r="DK16"/>
  <c r="H16"/>
  <c r="G16"/>
  <c r="F16"/>
  <c r="DV16" s="1"/>
  <c r="DW16" s="1"/>
  <c r="D16"/>
  <c r="DY15"/>
  <c r="DG15"/>
  <c r="DF15"/>
  <c r="DE15"/>
  <c r="DD15"/>
  <c r="CD15"/>
  <c r="BY15"/>
  <c r="BT15"/>
  <c r="BO15"/>
  <c r="BJ15"/>
  <c r="BE15"/>
  <c r="DH15"/>
  <c r="AY15"/>
  <c r="AT15"/>
  <c r="AO15"/>
  <c r="DT15"/>
  <c r="AJ15"/>
  <c r="DN15"/>
  <c r="AE15"/>
  <c r="Z15"/>
  <c r="U15"/>
  <c r="DQ15"/>
  <c r="P15"/>
  <c r="DK15"/>
  <c r="H15"/>
  <c r="G15"/>
  <c r="F15"/>
  <c r="DV15" s="1"/>
  <c r="DW15" s="1"/>
  <c r="D15"/>
  <c r="DY14"/>
  <c r="DG14"/>
  <c r="DF14"/>
  <c r="DE14"/>
  <c r="DD14"/>
  <c r="CD14"/>
  <c r="BY14"/>
  <c r="BT14"/>
  <c r="BO14"/>
  <c r="BJ14"/>
  <c r="BE14"/>
  <c r="DH14"/>
  <c r="AY14"/>
  <c r="AT14"/>
  <c r="AO14"/>
  <c r="DT14"/>
  <c r="AJ14"/>
  <c r="DN14"/>
  <c r="AE14"/>
  <c r="Z14"/>
  <c r="U14"/>
  <c r="DQ14"/>
  <c r="P14"/>
  <c r="DK14"/>
  <c r="H14"/>
  <c r="G14"/>
  <c r="F14"/>
  <c r="DV14" s="1"/>
  <c r="DW14" s="1"/>
  <c r="D14"/>
  <c r="DY13"/>
  <c r="DG13"/>
  <c r="DF13"/>
  <c r="DE13"/>
  <c r="DD13"/>
  <c r="CD13"/>
  <c r="BY13"/>
  <c r="BT13"/>
  <c r="BO13"/>
  <c r="BJ13"/>
  <c r="BE13"/>
  <c r="DH13"/>
  <c r="AY13"/>
  <c r="AT13"/>
  <c r="AO13"/>
  <c r="DT13"/>
  <c r="AJ13"/>
  <c r="DN13"/>
  <c r="AE13"/>
  <c r="Z13"/>
  <c r="U13"/>
  <c r="DQ13"/>
  <c r="P13"/>
  <c r="DK13"/>
  <c r="H13"/>
  <c r="G13"/>
  <c r="F13"/>
  <c r="DV13" s="1"/>
  <c r="DW13" s="1"/>
  <c r="D13"/>
  <c r="DY12"/>
  <c r="DG12"/>
  <c r="DF12"/>
  <c r="DE12"/>
  <c r="DD12"/>
  <c r="CD12"/>
  <c r="BY12"/>
  <c r="BT12"/>
  <c r="BO12"/>
  <c r="BJ12"/>
  <c r="BE12"/>
  <c r="DH12"/>
  <c r="AY12"/>
  <c r="AT12"/>
  <c r="AO12"/>
  <c r="DT12"/>
  <c r="AJ12"/>
  <c r="DN12"/>
  <c r="AE12"/>
  <c r="Z12"/>
  <c r="U12"/>
  <c r="DQ12"/>
  <c r="P12"/>
  <c r="DK12"/>
  <c r="H12"/>
  <c r="G12"/>
  <c r="F12"/>
  <c r="DV12" s="1"/>
  <c r="DW12" s="1"/>
  <c r="D12"/>
  <c r="DY11"/>
  <c r="DG11"/>
  <c r="DF11"/>
  <c r="DE11"/>
  <c r="DD11"/>
  <c r="CD11"/>
  <c r="BY11"/>
  <c r="BT11"/>
  <c r="BO11"/>
  <c r="BJ11"/>
  <c r="BE11"/>
  <c r="DH11"/>
  <c r="AY11"/>
  <c r="AT11"/>
  <c r="AO11"/>
  <c r="DT11"/>
  <c r="AJ11"/>
  <c r="DN11"/>
  <c r="AE11"/>
  <c r="Z11"/>
  <c r="U11"/>
  <c r="DQ11"/>
  <c r="P11"/>
  <c r="DK11"/>
  <c r="H11"/>
  <c r="G11"/>
  <c r="F11"/>
  <c r="DV11" s="1"/>
  <c r="DW11" s="1"/>
  <c r="D11"/>
  <c r="DY10"/>
  <c r="DG10"/>
  <c r="DF10"/>
  <c r="DE10"/>
  <c r="DD10"/>
  <c r="CD10"/>
  <c r="BY10"/>
  <c r="BT10"/>
  <c r="BO10"/>
  <c r="BJ10"/>
  <c r="BE10"/>
  <c r="DH10"/>
  <c r="AY10"/>
  <c r="AT10"/>
  <c r="AO10"/>
  <c r="DT10"/>
  <c r="AJ10"/>
  <c r="DN10"/>
  <c r="AE10"/>
  <c r="Z10"/>
  <c r="U10"/>
  <c r="DQ10"/>
  <c r="P10"/>
  <c r="DK10"/>
  <c r="H10"/>
  <c r="G10"/>
  <c r="F10"/>
  <c r="DV10" s="1"/>
  <c r="DW10" s="1"/>
  <c r="D10"/>
  <c r="DY9"/>
  <c r="DG9"/>
  <c r="DF9"/>
  <c r="DE9"/>
  <c r="DD9"/>
  <c r="CD9"/>
  <c r="BY9"/>
  <c r="BT9"/>
  <c r="BO9"/>
  <c r="BJ9"/>
  <c r="BE9"/>
  <c r="DH9"/>
  <c r="AY9"/>
  <c r="AT9"/>
  <c r="AO9"/>
  <c r="DT9"/>
  <c r="AJ9"/>
  <c r="DN9"/>
  <c r="AE9"/>
  <c r="Z9"/>
  <c r="U9"/>
  <c r="DQ9"/>
  <c r="P9"/>
  <c r="DK9"/>
  <c r="H9"/>
  <c r="G9"/>
  <c r="F9"/>
  <c r="DV9" s="1"/>
  <c r="DW9" s="1"/>
  <c r="D9"/>
  <c r="DY8"/>
  <c r="DG8"/>
  <c r="DF8"/>
  <c r="DE8"/>
  <c r="DD8"/>
  <c r="CD8"/>
  <c r="BY8"/>
  <c r="BT8"/>
  <c r="BO8"/>
  <c r="BJ8"/>
  <c r="BE8"/>
  <c r="DH8"/>
  <c r="AY8"/>
  <c r="AT8"/>
  <c r="AO8"/>
  <c r="DT8"/>
  <c r="AJ8"/>
  <c r="DN8"/>
  <c r="AE8"/>
  <c r="Z8"/>
  <c r="U8"/>
  <c r="DQ8"/>
  <c r="P8"/>
  <c r="DK8"/>
  <c r="H8"/>
  <c r="G8"/>
  <c r="F8"/>
  <c r="DV8" s="1"/>
  <c r="DW8" s="1"/>
  <c r="D8"/>
  <c r="DY7"/>
  <c r="DG7"/>
  <c r="DF7"/>
  <c r="DE7"/>
  <c r="DD7"/>
  <c r="CD7"/>
  <c r="BY7"/>
  <c r="BT7"/>
  <c r="BO7"/>
  <c r="BJ7"/>
  <c r="BE7"/>
  <c r="DH7"/>
  <c r="AY7"/>
  <c r="AT7"/>
  <c r="AO7"/>
  <c r="DT7"/>
  <c r="AJ7"/>
  <c r="DN7"/>
  <c r="AE7"/>
  <c r="Z7"/>
  <c r="U7"/>
  <c r="DQ7"/>
  <c r="P7"/>
  <c r="DK7"/>
  <c r="H7"/>
  <c r="G7"/>
  <c r="F7"/>
  <c r="DV7" s="1"/>
  <c r="DW7" s="1"/>
  <c r="D7"/>
  <c r="DY6"/>
  <c r="DG6"/>
  <c r="DF6"/>
  <c r="DE6"/>
  <c r="DD6"/>
  <c r="CD6"/>
  <c r="BY6"/>
  <c r="BT6"/>
  <c r="BO6"/>
  <c r="BJ6"/>
  <c r="BE6"/>
  <c r="DH6"/>
  <c r="AY6"/>
  <c r="AT6"/>
  <c r="AO6"/>
  <c r="DT6"/>
  <c r="AJ6"/>
  <c r="DN6"/>
  <c r="AE6"/>
  <c r="Z6"/>
  <c r="U6"/>
  <c r="DQ6"/>
  <c r="P6"/>
  <c r="DK6"/>
  <c r="H6"/>
  <c r="G6"/>
  <c r="F6"/>
  <c r="D6"/>
  <c r="DY5"/>
  <c r="DG5"/>
  <c r="CD5"/>
  <c r="BY5"/>
  <c r="BT5"/>
  <c r="BO5"/>
  <c r="BJ5"/>
  <c r="BE5"/>
  <c r="DH5"/>
  <c r="AY5"/>
  <c r="AT5"/>
  <c r="AO5"/>
  <c r="DT5" s="1"/>
  <c r="AJ5"/>
  <c r="DN5" s="1"/>
  <c r="AE5"/>
  <c r="Z5"/>
  <c r="U5"/>
  <c r="DQ5" s="1"/>
  <c r="P5"/>
  <c r="DK5" s="1"/>
  <c r="H5"/>
  <c r="G5"/>
  <c r="F5"/>
  <c r="DY4"/>
  <c r="DG4"/>
  <c r="DF4"/>
  <c r="DE4"/>
  <c r="DD4"/>
  <c r="CD4"/>
  <c r="BY4"/>
  <c r="BT4"/>
  <c r="BO4"/>
  <c r="BJ4"/>
  <c r="BE4"/>
  <c r="DH4" s="1"/>
  <c r="AY4"/>
  <c r="AT4"/>
  <c r="AO4"/>
  <c r="DT4" s="1"/>
  <c r="AJ4"/>
  <c r="DN4"/>
  <c r="AE4"/>
  <c r="Z4"/>
  <c r="U4"/>
  <c r="DQ4"/>
  <c r="P4"/>
  <c r="DK4" s="1"/>
  <c r="H4"/>
  <c r="G4"/>
  <c r="F4"/>
  <c r="D1"/>
  <c r="H27" s="1"/>
  <c r="D20" i="2"/>
  <c r="DR17"/>
  <c r="DY16"/>
  <c r="DG16"/>
  <c r="DF16"/>
  <c r="DE16"/>
  <c r="DD16"/>
  <c r="CD16"/>
  <c r="BY16"/>
  <c r="BT16"/>
  <c r="BO16"/>
  <c r="BJ16"/>
  <c r="BE16"/>
  <c r="AY16"/>
  <c r="AT16"/>
  <c r="AO16"/>
  <c r="DT16" s="1"/>
  <c r="AJ16"/>
  <c r="DN16" s="1"/>
  <c r="AE16"/>
  <c r="Z16"/>
  <c r="U16"/>
  <c r="DQ16" s="1"/>
  <c r="P16"/>
  <c r="DK16" s="1"/>
  <c r="H16"/>
  <c r="G16"/>
  <c r="F16"/>
  <c r="DV16" s="1"/>
  <c r="DW16" s="1"/>
  <c r="D15"/>
  <c r="DY15"/>
  <c r="DG15"/>
  <c r="DF15"/>
  <c r="DE15"/>
  <c r="DD15"/>
  <c r="CD15"/>
  <c r="BY15"/>
  <c r="BT15"/>
  <c r="BO15"/>
  <c r="BJ15"/>
  <c r="BE15"/>
  <c r="AY15"/>
  <c r="AT15"/>
  <c r="AO15"/>
  <c r="DT15" s="1"/>
  <c r="AJ15"/>
  <c r="DN15" s="1"/>
  <c r="AE15"/>
  <c r="Z15"/>
  <c r="U15"/>
  <c r="DQ15" s="1"/>
  <c r="P15"/>
  <c r="DK15" s="1"/>
  <c r="H15"/>
  <c r="G15"/>
  <c r="F15"/>
  <c r="DV15" s="1"/>
  <c r="DW15" s="1"/>
  <c r="D14"/>
  <c r="DY14"/>
  <c r="DG14"/>
  <c r="DF14"/>
  <c r="DE14"/>
  <c r="DD14"/>
  <c r="CD14"/>
  <c r="BY14"/>
  <c r="BT14"/>
  <c r="BO14"/>
  <c r="BJ14"/>
  <c r="BE14"/>
  <c r="AY14"/>
  <c r="AT14"/>
  <c r="AO14"/>
  <c r="DT14" s="1"/>
  <c r="AJ14"/>
  <c r="DN14" s="1"/>
  <c r="AE14"/>
  <c r="Z14"/>
  <c r="U14"/>
  <c r="DQ14" s="1"/>
  <c r="P14"/>
  <c r="DK14" s="1"/>
  <c r="H14"/>
  <c r="G14"/>
  <c r="F14"/>
  <c r="DV14" s="1"/>
  <c r="DW14" s="1"/>
  <c r="D13"/>
  <c r="DY13"/>
  <c r="DG13"/>
  <c r="DF13"/>
  <c r="DE13"/>
  <c r="DD13"/>
  <c r="CD13"/>
  <c r="BY13"/>
  <c r="BT13"/>
  <c r="BO13"/>
  <c r="BJ13"/>
  <c r="BE13"/>
  <c r="AY13"/>
  <c r="AT13"/>
  <c r="AO13"/>
  <c r="DT13" s="1"/>
  <c r="AJ13"/>
  <c r="DN13" s="1"/>
  <c r="AE13"/>
  <c r="Z13"/>
  <c r="U13"/>
  <c r="DQ13" s="1"/>
  <c r="P13"/>
  <c r="DK13"/>
  <c r="H13"/>
  <c r="G13"/>
  <c r="F13"/>
  <c r="DV13" s="1"/>
  <c r="DW13" s="1"/>
  <c r="D12"/>
  <c r="DY12"/>
  <c r="DG12"/>
  <c r="DF12"/>
  <c r="DE12"/>
  <c r="DD12"/>
  <c r="CD12"/>
  <c r="BY12"/>
  <c r="BT12"/>
  <c r="BO12"/>
  <c r="BJ12"/>
  <c r="BE12"/>
  <c r="AY12"/>
  <c r="AT12"/>
  <c r="AO12"/>
  <c r="DT12" s="1"/>
  <c r="AJ12"/>
  <c r="DN12" s="1"/>
  <c r="AE12"/>
  <c r="Z12"/>
  <c r="U12"/>
  <c r="DQ12" s="1"/>
  <c r="P12"/>
  <c r="DK12" s="1"/>
  <c r="H12"/>
  <c r="G12"/>
  <c r="F12"/>
  <c r="DV12" s="1"/>
  <c r="DW12" s="1"/>
  <c r="D11"/>
  <c r="DY11"/>
  <c r="DG11"/>
  <c r="DF11"/>
  <c r="DE11"/>
  <c r="DD11"/>
  <c r="CD11"/>
  <c r="BY11"/>
  <c r="BT11"/>
  <c r="BO11"/>
  <c r="BJ11"/>
  <c r="BE11"/>
  <c r="AY11"/>
  <c r="AT11"/>
  <c r="AO11"/>
  <c r="DT11" s="1"/>
  <c r="AJ11"/>
  <c r="DN11" s="1"/>
  <c r="AE11"/>
  <c r="Z11"/>
  <c r="U11"/>
  <c r="DQ11" s="1"/>
  <c r="P11"/>
  <c r="DK11" s="1"/>
  <c r="H11"/>
  <c r="G11"/>
  <c r="F11"/>
  <c r="DV11" s="1"/>
  <c r="DW11" s="1"/>
  <c r="D10"/>
  <c r="DY10"/>
  <c r="DG10"/>
  <c r="DF10"/>
  <c r="DE10"/>
  <c r="DD10"/>
  <c r="CD10"/>
  <c r="BY10"/>
  <c r="BT10"/>
  <c r="BO10"/>
  <c r="BJ10"/>
  <c r="BE10"/>
  <c r="AY10"/>
  <c r="AT10"/>
  <c r="AO10"/>
  <c r="DT10" s="1"/>
  <c r="AJ10"/>
  <c r="DN10" s="1"/>
  <c r="AE10"/>
  <c r="Z10"/>
  <c r="U10"/>
  <c r="DQ10" s="1"/>
  <c r="P10"/>
  <c r="DK10"/>
  <c r="H10"/>
  <c r="G10"/>
  <c r="F10"/>
  <c r="DV10" s="1"/>
  <c r="DW10" s="1"/>
  <c r="D9"/>
  <c r="DY9"/>
  <c r="DG9"/>
  <c r="DF9"/>
  <c r="DE9"/>
  <c r="DD9"/>
  <c r="CD9"/>
  <c r="BY9"/>
  <c r="BT9"/>
  <c r="BO9"/>
  <c r="BJ9"/>
  <c r="BE9"/>
  <c r="AY9"/>
  <c r="AT9"/>
  <c r="AO9"/>
  <c r="DT9" s="1"/>
  <c r="AJ9"/>
  <c r="DN9" s="1"/>
  <c r="AE9"/>
  <c r="Z9"/>
  <c r="U9"/>
  <c r="DQ9" s="1"/>
  <c r="P9"/>
  <c r="DK9" s="1"/>
  <c r="H9"/>
  <c r="G9"/>
  <c r="F9"/>
  <c r="DV9" s="1"/>
  <c r="DW9" s="1"/>
  <c r="D8"/>
  <c r="DY8"/>
  <c r="DG8"/>
  <c r="DF8"/>
  <c r="DE8"/>
  <c r="DD8"/>
  <c r="CD8"/>
  <c r="BY8"/>
  <c r="BT8"/>
  <c r="BO8"/>
  <c r="BJ8"/>
  <c r="BE8"/>
  <c r="AY8"/>
  <c r="AT8"/>
  <c r="AO8"/>
  <c r="DT8" s="1"/>
  <c r="AJ8"/>
  <c r="DN8" s="1"/>
  <c r="AE8"/>
  <c r="Z8"/>
  <c r="U8"/>
  <c r="DQ8" s="1"/>
  <c r="P8"/>
  <c r="DK8" s="1"/>
  <c r="H8"/>
  <c r="G8"/>
  <c r="F8"/>
  <c r="DV8" s="1"/>
  <c r="DW8" s="1"/>
  <c r="DY7"/>
  <c r="DG7"/>
  <c r="DF7"/>
  <c r="DE7"/>
  <c r="DD7"/>
  <c r="CD7"/>
  <c r="BY7"/>
  <c r="BT7"/>
  <c r="BO7"/>
  <c r="BJ7"/>
  <c r="BE7"/>
  <c r="AY7"/>
  <c r="AT7"/>
  <c r="AO7"/>
  <c r="DT7" s="1"/>
  <c r="AJ7"/>
  <c r="DN7" s="1"/>
  <c r="AE7"/>
  <c r="Z7"/>
  <c r="U7"/>
  <c r="DQ7" s="1"/>
  <c r="P7"/>
  <c r="DK7" s="1"/>
  <c r="H7"/>
  <c r="G7"/>
  <c r="F7"/>
  <c r="DV7" s="1"/>
  <c r="DW7" s="1"/>
  <c r="D7"/>
  <c r="DY6"/>
  <c r="DG6"/>
  <c r="DF6"/>
  <c r="DE6"/>
  <c r="DD6"/>
  <c r="CD6"/>
  <c r="BY6"/>
  <c r="BT6"/>
  <c r="BO6"/>
  <c r="BJ6"/>
  <c r="BE6"/>
  <c r="AY6"/>
  <c r="AT6"/>
  <c r="AO6"/>
  <c r="DT6" s="1"/>
  <c r="AJ6"/>
  <c r="DN6" s="1"/>
  <c r="AE6"/>
  <c r="Z6"/>
  <c r="U6"/>
  <c r="DQ6" s="1"/>
  <c r="P6"/>
  <c r="DK6" s="1"/>
  <c r="H6"/>
  <c r="G6"/>
  <c r="F6"/>
  <c r="DV6" s="1"/>
  <c r="DW6" s="1"/>
  <c r="D6"/>
  <c r="DY5"/>
  <c r="DG5"/>
  <c r="CD5"/>
  <c r="BY5"/>
  <c r="BT5"/>
  <c r="BO5"/>
  <c r="BJ5"/>
  <c r="BE5"/>
  <c r="AY5"/>
  <c r="AT5"/>
  <c r="AO5"/>
  <c r="DT5" s="1"/>
  <c r="AJ5"/>
  <c r="DN5" s="1"/>
  <c r="AE5"/>
  <c r="Z5"/>
  <c r="U5"/>
  <c r="P5"/>
  <c r="DK5" s="1"/>
  <c r="H5"/>
  <c r="G5"/>
  <c r="F5"/>
  <c r="D5"/>
  <c r="DY4"/>
  <c r="DG4"/>
  <c r="DF4"/>
  <c r="DE4"/>
  <c r="DD4"/>
  <c r="CD4"/>
  <c r="BY4"/>
  <c r="BT4"/>
  <c r="BO4"/>
  <c r="BJ4"/>
  <c r="BE4"/>
  <c r="AY4"/>
  <c r="AT4"/>
  <c r="AO4"/>
  <c r="DT4" s="1"/>
  <c r="AJ4"/>
  <c r="DN4" s="1"/>
  <c r="AE4"/>
  <c r="Z4"/>
  <c r="U4"/>
  <c r="DQ4" s="1"/>
  <c r="P4"/>
  <c r="DK4" s="1"/>
  <c r="H4"/>
  <c r="G4"/>
  <c r="F4"/>
  <c r="D4"/>
  <c r="D1"/>
  <c r="H20" s="1"/>
  <c r="AZ6" i="3"/>
  <c r="DI6"/>
  <c r="AZ7"/>
  <c r="DI7"/>
  <c r="AZ8"/>
  <c r="DI8"/>
  <c r="AZ9"/>
  <c r="DI9"/>
  <c r="AZ10"/>
  <c r="DI10"/>
  <c r="AZ11"/>
  <c r="DI11"/>
  <c r="AZ12"/>
  <c r="DI12"/>
  <c r="AZ13"/>
  <c r="DI13"/>
  <c r="AZ14"/>
  <c r="DI14"/>
  <c r="AZ15"/>
  <c r="DI15"/>
  <c r="AZ16"/>
  <c r="DI16"/>
  <c r="AZ17"/>
  <c r="DI17"/>
  <c r="AZ18"/>
  <c r="DI18"/>
  <c r="AZ19"/>
  <c r="DI19"/>
  <c r="AZ20"/>
  <c r="DI20"/>
  <c r="AZ21"/>
  <c r="DI21"/>
  <c r="AZ22"/>
  <c r="DI22"/>
  <c r="AZ23"/>
  <c r="DI23"/>
  <c r="AZ4" i="4"/>
  <c r="DI4" s="1"/>
  <c r="AZ5"/>
  <c r="DI5" s="1"/>
  <c r="AZ7"/>
  <c r="DI7" s="1"/>
  <c r="AZ8"/>
  <c r="DI8"/>
  <c r="AZ11"/>
  <c r="DI11" s="1"/>
  <c r="AZ12"/>
  <c r="DI12" s="1"/>
  <c r="AZ14"/>
  <c r="DI14"/>
  <c r="AZ15"/>
  <c r="DI15"/>
  <c r="AZ16"/>
  <c r="DI16"/>
  <c r="AZ17"/>
  <c r="DI17"/>
  <c r="AZ18"/>
  <c r="DI18"/>
  <c r="AZ19"/>
  <c r="DI19"/>
  <c r="AZ20"/>
  <c r="DI20"/>
  <c r="AZ21"/>
  <c r="DI21"/>
  <c r="AZ22"/>
  <c r="DI22"/>
  <c r="AZ23"/>
  <c r="DI23"/>
  <c r="AZ4" i="5"/>
  <c r="DI4" s="1"/>
  <c r="AZ5"/>
  <c r="DI5"/>
  <c r="AZ6"/>
  <c r="DI6"/>
  <c r="AZ7"/>
  <c r="DI7"/>
  <c r="AZ8"/>
  <c r="DI8"/>
  <c r="AZ9"/>
  <c r="DI9"/>
  <c r="AZ10"/>
  <c r="DI10"/>
  <c r="AZ11"/>
  <c r="DI11"/>
  <c r="AZ12"/>
  <c r="DI12"/>
  <c r="AZ13"/>
  <c r="DI13"/>
  <c r="AZ14"/>
  <c r="DI14"/>
  <c r="AZ15"/>
  <c r="DI15"/>
  <c r="AZ16"/>
  <c r="DI16"/>
  <c r="AZ17"/>
  <c r="DI17"/>
  <c r="AZ18"/>
  <c r="DI18"/>
  <c r="AZ19"/>
  <c r="DI19"/>
  <c r="AZ20"/>
  <c r="DI20"/>
  <c r="AZ21"/>
  <c r="DI21"/>
  <c r="AZ22"/>
  <c r="DI22"/>
  <c r="AZ23"/>
  <c r="DI23"/>
  <c r="AZ7" i="6"/>
  <c r="DI7" s="1"/>
  <c r="AZ8"/>
  <c r="DI8"/>
  <c r="AZ9"/>
  <c r="DI9" s="1"/>
  <c r="AZ10"/>
  <c r="AZ11"/>
  <c r="DI11" s="1"/>
  <c r="AZ12"/>
  <c r="AZ13"/>
  <c r="DI13"/>
  <c r="AZ14"/>
  <c r="DI14"/>
  <c r="AZ15"/>
  <c r="DI15"/>
  <c r="AZ16"/>
  <c r="DI16"/>
  <c r="AZ17"/>
  <c r="DI17"/>
  <c r="AZ18"/>
  <c r="DI18"/>
  <c r="AZ19"/>
  <c r="DI19"/>
  <c r="AZ20"/>
  <c r="DI20"/>
  <c r="AZ21"/>
  <c r="DI21"/>
  <c r="AZ22"/>
  <c r="DI22"/>
  <c r="AZ23"/>
  <c r="DI23"/>
  <c r="AZ12" i="7"/>
  <c r="AZ15"/>
  <c r="AZ18"/>
  <c r="AZ4" i="8"/>
  <c r="DI4"/>
  <c r="AZ5"/>
  <c r="DI5"/>
  <c r="AZ6"/>
  <c r="DI6"/>
  <c r="AZ7"/>
  <c r="DI7"/>
  <c r="AZ8"/>
  <c r="DI8"/>
  <c r="AZ9"/>
  <c r="DI9"/>
  <c r="AZ10"/>
  <c r="DI10"/>
  <c r="AZ11"/>
  <c r="DI11"/>
  <c r="AZ12"/>
  <c r="DI12"/>
  <c r="AZ13"/>
  <c r="DI13"/>
  <c r="AZ14"/>
  <c r="DI14"/>
  <c r="AZ15"/>
  <c r="DI15"/>
  <c r="AZ16"/>
  <c r="DI16"/>
  <c r="AZ17"/>
  <c r="DI17"/>
  <c r="AZ18"/>
  <c r="DI18"/>
  <c r="AZ19"/>
  <c r="DI19"/>
  <c r="AZ20"/>
  <c r="DI20"/>
  <c r="AZ21"/>
  <c r="DI21"/>
  <c r="AZ22"/>
  <c r="DI22"/>
  <c r="AZ23"/>
  <c r="DI23"/>
  <c r="AZ5" i="9"/>
  <c r="DI5" s="1"/>
  <c r="AZ6"/>
  <c r="DI6" s="1"/>
  <c r="AZ7"/>
  <c r="AZ8"/>
  <c r="DI8" s="1"/>
  <c r="AZ9"/>
  <c r="AZ10"/>
  <c r="DI10"/>
  <c r="AZ11"/>
  <c r="DI11" s="1"/>
  <c r="AZ12"/>
  <c r="DI12" s="1"/>
  <c r="AZ13"/>
  <c r="DI13"/>
  <c r="AZ14"/>
  <c r="DI14"/>
  <c r="AZ15"/>
  <c r="DI15"/>
  <c r="AZ16"/>
  <c r="DI16"/>
  <c r="AZ17"/>
  <c r="DI17"/>
  <c r="AZ18"/>
  <c r="DI18"/>
  <c r="AZ19"/>
  <c r="DI19"/>
  <c r="AZ20"/>
  <c r="DI20"/>
  <c r="AZ21"/>
  <c r="DI21"/>
  <c r="AZ22"/>
  <c r="DI22"/>
  <c r="AZ23"/>
  <c r="DI23" s="1"/>
  <c r="AR22" i="11"/>
  <c r="DU22" i="9"/>
  <c r="DR22"/>
  <c r="DO22"/>
  <c r="DL22"/>
  <c r="DU21"/>
  <c r="DR21"/>
  <c r="DO21"/>
  <c r="DL21"/>
  <c r="DU20"/>
  <c r="DR20"/>
  <c r="DO20"/>
  <c r="DL20"/>
  <c r="DU19"/>
  <c r="DR19"/>
  <c r="DO19"/>
  <c r="DL19"/>
  <c r="DU18"/>
  <c r="DR18"/>
  <c r="DO18"/>
  <c r="DL18"/>
  <c r="DU17"/>
  <c r="DR17"/>
  <c r="DO17"/>
  <c r="DL17"/>
  <c r="DU16"/>
  <c r="DR16"/>
  <c r="DO16"/>
  <c r="DL16"/>
  <c r="DU15"/>
  <c r="DR15"/>
  <c r="DO15"/>
  <c r="DL15"/>
  <c r="DU14"/>
  <c r="DR14"/>
  <c r="DO14"/>
  <c r="DL14"/>
  <c r="DU13"/>
  <c r="DR13"/>
  <c r="DO13"/>
  <c r="DL13"/>
  <c r="DU10"/>
  <c r="DR10"/>
  <c r="DO10"/>
  <c r="DL10"/>
  <c r="DU23" i="8"/>
  <c r="DR23"/>
  <c r="DO23"/>
  <c r="DL23"/>
  <c r="DJ23"/>
  <c r="DU22"/>
  <c r="DR22"/>
  <c r="DO22"/>
  <c r="DL22"/>
  <c r="DJ22"/>
  <c r="DU21"/>
  <c r="DR21"/>
  <c r="DO21"/>
  <c r="DL21"/>
  <c r="DJ21"/>
  <c r="DU20"/>
  <c r="DR20"/>
  <c r="DO20"/>
  <c r="DL20"/>
  <c r="DJ20"/>
  <c r="DU19"/>
  <c r="DR19"/>
  <c r="DO19"/>
  <c r="DL19"/>
  <c r="DJ19"/>
  <c r="DU18"/>
  <c r="DR18"/>
  <c r="DO18"/>
  <c r="DL18"/>
  <c r="DJ18"/>
  <c r="DU17"/>
  <c r="DR17"/>
  <c r="DO17"/>
  <c r="DL17"/>
  <c r="DJ17"/>
  <c r="DU16"/>
  <c r="DR16"/>
  <c r="DO16"/>
  <c r="DL16"/>
  <c r="DJ16"/>
  <c r="DU15"/>
  <c r="DR15"/>
  <c r="DO15"/>
  <c r="DL15"/>
  <c r="DJ15"/>
  <c r="DU14"/>
  <c r="DR14"/>
  <c r="DO14"/>
  <c r="DL14"/>
  <c r="DJ14"/>
  <c r="DU13"/>
  <c r="DR13"/>
  <c r="DO13"/>
  <c r="DL13"/>
  <c r="DJ13"/>
  <c r="DU12"/>
  <c r="DR12"/>
  <c r="DO12"/>
  <c r="DL12"/>
  <c r="DJ12"/>
  <c r="DU11"/>
  <c r="DR11"/>
  <c r="DO11"/>
  <c r="DL11"/>
  <c r="DJ11"/>
  <c r="DU10"/>
  <c r="DR10"/>
  <c r="DO10"/>
  <c r="DL10"/>
  <c r="DJ10"/>
  <c r="DU9"/>
  <c r="DR9"/>
  <c r="DO9"/>
  <c r="DL9"/>
  <c r="DJ9"/>
  <c r="DU8"/>
  <c r="DR8"/>
  <c r="DO8"/>
  <c r="DL8"/>
  <c r="DJ8"/>
  <c r="DU7"/>
  <c r="DR7"/>
  <c r="DO7"/>
  <c r="DL7"/>
  <c r="DJ7"/>
  <c r="DU6"/>
  <c r="DR6"/>
  <c r="DO6"/>
  <c r="DL6"/>
  <c r="DJ6"/>
  <c r="DU5"/>
  <c r="DR5"/>
  <c r="DO5"/>
  <c r="DL5"/>
  <c r="DJ5"/>
  <c r="DU4"/>
  <c r="DR4"/>
  <c r="DS4"/>
  <c r="DO4"/>
  <c r="DP4"/>
  <c r="DL4"/>
  <c r="DM4"/>
  <c r="DJ4"/>
  <c r="DX3"/>
  <c r="DX23"/>
  <c r="DU23" i="6"/>
  <c r="DR23"/>
  <c r="DO23"/>
  <c r="DL23"/>
  <c r="DU22"/>
  <c r="DR22"/>
  <c r="DO22"/>
  <c r="DL22"/>
  <c r="DU21"/>
  <c r="DR21"/>
  <c r="DO21"/>
  <c r="DL21"/>
  <c r="DU20"/>
  <c r="DR20"/>
  <c r="DO20"/>
  <c r="DL20"/>
  <c r="DU19"/>
  <c r="DR19"/>
  <c r="DO19"/>
  <c r="DL19"/>
  <c r="DU18"/>
  <c r="DR18"/>
  <c r="DO18"/>
  <c r="DL18"/>
  <c r="DU17"/>
  <c r="DR17"/>
  <c r="DO17"/>
  <c r="DL17"/>
  <c r="DU16"/>
  <c r="DR16"/>
  <c r="DO16"/>
  <c r="DL16"/>
  <c r="DU15"/>
  <c r="DR15"/>
  <c r="DO15"/>
  <c r="DL15"/>
  <c r="DU14"/>
  <c r="DR14"/>
  <c r="DO14"/>
  <c r="DL14"/>
  <c r="DU13"/>
  <c r="DR13"/>
  <c r="DO13"/>
  <c r="DL13"/>
  <c r="DU8"/>
  <c r="DR8"/>
  <c r="DO8"/>
  <c r="DL8"/>
  <c r="DU23" i="5"/>
  <c r="DR23"/>
  <c r="DO23"/>
  <c r="DL23"/>
  <c r="DU22"/>
  <c r="DR22"/>
  <c r="DO22"/>
  <c r="DL22"/>
  <c r="DU21"/>
  <c r="DR21"/>
  <c r="DO21"/>
  <c r="DL21"/>
  <c r="DU20"/>
  <c r="DR20"/>
  <c r="DO20"/>
  <c r="DL20"/>
  <c r="DU19"/>
  <c r="DR19"/>
  <c r="DO19"/>
  <c r="DL19"/>
  <c r="DU18"/>
  <c r="DR18"/>
  <c r="DO18"/>
  <c r="DL18"/>
  <c r="DU17"/>
  <c r="DR17"/>
  <c r="DO17"/>
  <c r="DL17"/>
  <c r="DU16"/>
  <c r="DR16"/>
  <c r="DO16"/>
  <c r="DL16"/>
  <c r="DU15"/>
  <c r="DR15"/>
  <c r="DO15"/>
  <c r="DL15"/>
  <c r="DU14"/>
  <c r="DR14"/>
  <c r="DO14"/>
  <c r="DL14"/>
  <c r="DU13"/>
  <c r="DR13"/>
  <c r="DO13"/>
  <c r="DL13"/>
  <c r="DU12"/>
  <c r="DR12"/>
  <c r="DO12"/>
  <c r="DL12"/>
  <c r="DU11"/>
  <c r="DR11"/>
  <c r="DO11"/>
  <c r="DL11"/>
  <c r="DU10"/>
  <c r="DR10"/>
  <c r="DO10"/>
  <c r="DL10"/>
  <c r="DU9"/>
  <c r="DR9"/>
  <c r="DO9"/>
  <c r="DL9"/>
  <c r="DU8"/>
  <c r="DR8"/>
  <c r="DO8"/>
  <c r="DL8"/>
  <c r="DU7"/>
  <c r="DR7"/>
  <c r="DO7"/>
  <c r="DL7"/>
  <c r="DU6"/>
  <c r="DR6"/>
  <c r="DO6"/>
  <c r="DL6"/>
  <c r="DU5"/>
  <c r="DR5"/>
  <c r="DO5"/>
  <c r="DL5"/>
  <c r="DU23" i="4"/>
  <c r="DR23"/>
  <c r="DO23"/>
  <c r="DL23"/>
  <c r="DU22"/>
  <c r="DR22"/>
  <c r="DO22"/>
  <c r="DL22"/>
  <c r="DU21"/>
  <c r="DR21"/>
  <c r="DO21"/>
  <c r="DL21"/>
  <c r="DU20"/>
  <c r="DR20"/>
  <c r="DO20"/>
  <c r="DL20"/>
  <c r="DU19"/>
  <c r="DR19"/>
  <c r="DO19"/>
  <c r="DL19"/>
  <c r="DU18"/>
  <c r="DR18"/>
  <c r="DO18"/>
  <c r="DL18"/>
  <c r="DU17"/>
  <c r="DR17"/>
  <c r="DO17"/>
  <c r="DL17"/>
  <c r="DU16"/>
  <c r="DR16"/>
  <c r="DO16"/>
  <c r="DL16"/>
  <c r="DU15"/>
  <c r="DR15"/>
  <c r="DO15"/>
  <c r="DL15"/>
  <c r="DU14"/>
  <c r="DR14"/>
  <c r="DO14"/>
  <c r="DL14"/>
  <c r="DU8"/>
  <c r="DR8"/>
  <c r="DO8"/>
  <c r="DL8"/>
  <c r="DU23" i="3"/>
  <c r="DR23"/>
  <c r="DO23"/>
  <c r="DL23"/>
  <c r="DU22"/>
  <c r="DR22"/>
  <c r="DO22"/>
  <c r="DL22"/>
  <c r="DU21"/>
  <c r="DR21"/>
  <c r="DO21"/>
  <c r="DL21"/>
  <c r="DU20"/>
  <c r="DR20"/>
  <c r="DO20"/>
  <c r="DL20"/>
  <c r="DU19"/>
  <c r="DR19"/>
  <c r="DO19"/>
  <c r="DL19"/>
  <c r="DU18"/>
  <c r="DR18"/>
  <c r="DO18"/>
  <c r="DL18"/>
  <c r="DU17"/>
  <c r="DR17"/>
  <c r="DO17"/>
  <c r="DL17"/>
  <c r="DU16"/>
  <c r="DR16"/>
  <c r="DO16"/>
  <c r="DL16"/>
  <c r="DU15"/>
  <c r="DR15"/>
  <c r="DO15"/>
  <c r="DL15"/>
  <c r="DU14"/>
  <c r="DR14"/>
  <c r="DO14"/>
  <c r="DL14"/>
  <c r="DU13"/>
  <c r="DR13"/>
  <c r="DO13"/>
  <c r="DL13"/>
  <c r="DU12"/>
  <c r="DR12"/>
  <c r="DO12"/>
  <c r="DL12"/>
  <c r="DU11"/>
  <c r="DR11"/>
  <c r="DO11"/>
  <c r="DL11"/>
  <c r="DU10"/>
  <c r="DR10"/>
  <c r="DO10"/>
  <c r="DL10"/>
  <c r="DU9"/>
  <c r="DR9"/>
  <c r="DO9"/>
  <c r="DL9"/>
  <c r="DU8"/>
  <c r="DR8"/>
  <c r="DO8"/>
  <c r="DL8"/>
  <c r="DU7"/>
  <c r="DR7"/>
  <c r="DO7"/>
  <c r="DL7"/>
  <c r="DU6"/>
  <c r="DR6"/>
  <c r="DO6"/>
  <c r="DL6"/>
  <c r="DX4" i="8"/>
  <c r="DM5"/>
  <c r="DP5"/>
  <c r="DS5"/>
  <c r="DX5"/>
  <c r="DM6"/>
  <c r="DP6"/>
  <c r="DS6"/>
  <c r="DX6"/>
  <c r="DM7"/>
  <c r="DP7"/>
  <c r="DS7"/>
  <c r="DX7"/>
  <c r="DM8"/>
  <c r="DP8"/>
  <c r="DS8"/>
  <c r="DX8"/>
  <c r="DM9"/>
  <c r="DP9"/>
  <c r="DS9"/>
  <c r="DX9"/>
  <c r="DM10"/>
  <c r="DP10"/>
  <c r="DS10"/>
  <c r="DX10"/>
  <c r="DM11"/>
  <c r="DP11"/>
  <c r="DS11"/>
  <c r="DX11"/>
  <c r="DM12"/>
  <c r="DP12"/>
  <c r="DS12"/>
  <c r="DX12"/>
  <c r="DM13"/>
  <c r="DP13"/>
  <c r="DS13"/>
  <c r="DX13"/>
  <c r="DM14"/>
  <c r="DP14"/>
  <c r="DS14"/>
  <c r="DX14"/>
  <c r="DM15"/>
  <c r="DP15"/>
  <c r="DS15"/>
  <c r="DX15"/>
  <c r="DM16"/>
  <c r="DP16"/>
  <c r="DS16"/>
  <c r="DX16"/>
  <c r="DM17"/>
  <c r="DP17"/>
  <c r="DS17"/>
  <c r="DX17"/>
  <c r="DM18"/>
  <c r="DP18"/>
  <c r="DS18"/>
  <c r="DX18"/>
  <c r="DM19"/>
  <c r="DP19"/>
  <c r="DS19"/>
  <c r="DX19"/>
  <c r="DM20"/>
  <c r="DP20"/>
  <c r="DS20"/>
  <c r="DX20"/>
  <c r="DM21"/>
  <c r="DP21"/>
  <c r="DS21"/>
  <c r="DX21"/>
  <c r="DM22"/>
  <c r="DP22"/>
  <c r="DS22"/>
  <c r="DX22"/>
  <c r="DM23"/>
  <c r="DP23"/>
  <c r="DS23"/>
  <c r="DI17" i="7" l="1"/>
  <c r="AZ21"/>
  <c r="DI21" s="1"/>
  <c r="AZ14"/>
  <c r="AZ4"/>
  <c r="DH5"/>
  <c r="DH12"/>
  <c r="DI12" s="1"/>
  <c r="DO12" s="1"/>
  <c r="AZ23"/>
  <c r="AZ20"/>
  <c r="AZ11"/>
  <c r="DI11" s="1"/>
  <c r="DL11" s="1"/>
  <c r="DH6"/>
  <c r="DH7"/>
  <c r="DH14"/>
  <c r="DI14" s="1"/>
  <c r="DH16"/>
  <c r="DI16" s="1"/>
  <c r="DO16" s="1"/>
  <c r="DH23"/>
  <c r="DI23" s="1"/>
  <c r="DO23" s="1"/>
  <c r="DI19"/>
  <c r="DI22"/>
  <c r="AZ13"/>
  <c r="DI13" s="1"/>
  <c r="AZ9"/>
  <c r="DH8"/>
  <c r="DI8" s="1"/>
  <c r="DH10"/>
  <c r="DH15"/>
  <c r="DI15" s="1"/>
  <c r="DO15" s="1"/>
  <c r="DH18"/>
  <c r="DI18" s="1"/>
  <c r="DO18" s="1"/>
  <c r="DH20"/>
  <c r="DI20" s="1"/>
  <c r="DU11"/>
  <c r="DR11"/>
  <c r="DO19"/>
  <c r="DL19"/>
  <c r="DU19"/>
  <c r="DR19"/>
  <c r="DO22"/>
  <c r="DL22"/>
  <c r="DU22"/>
  <c r="DR22"/>
  <c r="DR12"/>
  <c r="DO14"/>
  <c r="DL14"/>
  <c r="DU14"/>
  <c r="DR14"/>
  <c r="DU16"/>
  <c r="DR16"/>
  <c r="DR23"/>
  <c r="DU15"/>
  <c r="DR15"/>
  <c r="DR18"/>
  <c r="DO20"/>
  <c r="DL20"/>
  <c r="DU20"/>
  <c r="DR20"/>
  <c r="DH9"/>
  <c r="DI4"/>
  <c r="DR4" s="1"/>
  <c r="AZ6"/>
  <c r="DI6" s="1"/>
  <c r="DL6" s="1"/>
  <c r="AZ10"/>
  <c r="DI10" s="1"/>
  <c r="DR10" s="1"/>
  <c r="AZ7"/>
  <c r="AZ5"/>
  <c r="DL4"/>
  <c r="DO4"/>
  <c r="AZ13" i="4"/>
  <c r="DU13" s="1"/>
  <c r="DO12"/>
  <c r="DL12"/>
  <c r="DU12"/>
  <c r="DR12"/>
  <c r="DO11"/>
  <c r="DL11"/>
  <c r="DU11"/>
  <c r="DR11"/>
  <c r="DH10"/>
  <c r="AZ10"/>
  <c r="AZ9"/>
  <c r="DI9" s="1"/>
  <c r="DL9" s="1"/>
  <c r="DU7"/>
  <c r="DR7"/>
  <c r="DO7"/>
  <c r="DL7"/>
  <c r="AZ6"/>
  <c r="DI6" s="1"/>
  <c r="DR6" s="1"/>
  <c r="DU5"/>
  <c r="DR5"/>
  <c r="DO5"/>
  <c r="DL5"/>
  <c r="DO4"/>
  <c r="DU4"/>
  <c r="DR4"/>
  <c r="DL4"/>
  <c r="DJ23" i="5"/>
  <c r="DJ20"/>
  <c r="DJ4"/>
  <c r="DJ16"/>
  <c r="DJ12"/>
  <c r="DJ8"/>
  <c r="DJ5"/>
  <c r="DJ9"/>
  <c r="DJ13"/>
  <c r="DJ17"/>
  <c r="DJ21"/>
  <c r="DJ6"/>
  <c r="DJ10"/>
  <c r="DJ14"/>
  <c r="DJ18"/>
  <c r="DJ22"/>
  <c r="DX3"/>
  <c r="DX6" s="1"/>
  <c r="DJ7"/>
  <c r="DJ11"/>
  <c r="DJ15"/>
  <c r="DJ19"/>
  <c r="DU4"/>
  <c r="DV4" s="1"/>
  <c r="DR4"/>
  <c r="DL4"/>
  <c r="DO4"/>
  <c r="DV5"/>
  <c r="DI12" i="6"/>
  <c r="DR12" s="1"/>
  <c r="DL11"/>
  <c r="DU11"/>
  <c r="DR11"/>
  <c r="DO11"/>
  <c r="DI10"/>
  <c r="DR10" s="1"/>
  <c r="DL9"/>
  <c r="DU9"/>
  <c r="DR9"/>
  <c r="DO9"/>
  <c r="DR7"/>
  <c r="DO7"/>
  <c r="DL7"/>
  <c r="DU7"/>
  <c r="AZ6"/>
  <c r="DI6" s="1"/>
  <c r="DR6" s="1"/>
  <c r="AZ5"/>
  <c r="DI5" s="1"/>
  <c r="DU5" s="1"/>
  <c r="AZ4"/>
  <c r="DI4" s="1"/>
  <c r="AR14" i="11"/>
  <c r="AR15"/>
  <c r="CZ15"/>
  <c r="CZ19"/>
  <c r="DA19" s="1"/>
  <c r="DD19" s="1"/>
  <c r="AR21"/>
  <c r="AR18"/>
  <c r="AR19"/>
  <c r="AR17"/>
  <c r="AR13"/>
  <c r="AR23"/>
  <c r="CZ23"/>
  <c r="AR5"/>
  <c r="DA5" s="1"/>
  <c r="DG5" s="1"/>
  <c r="CZ8"/>
  <c r="CZ10"/>
  <c r="AR11"/>
  <c r="CZ11"/>
  <c r="AR20"/>
  <c r="CZ7"/>
  <c r="AR16"/>
  <c r="CZ5"/>
  <c r="CZ6"/>
  <c r="CZ12"/>
  <c r="CZ16"/>
  <c r="CZ20"/>
  <c r="DA20" s="1"/>
  <c r="DA15"/>
  <c r="DG15" s="1"/>
  <c r="AR9"/>
  <c r="CZ4"/>
  <c r="CZ9"/>
  <c r="CZ13"/>
  <c r="DA13" s="1"/>
  <c r="DD13" s="1"/>
  <c r="CZ17"/>
  <c r="CZ21"/>
  <c r="DA21" s="1"/>
  <c r="DM21" s="1"/>
  <c r="CZ14"/>
  <c r="DA14" s="1"/>
  <c r="CZ18"/>
  <c r="DA18" s="1"/>
  <c r="DD18" s="1"/>
  <c r="CZ22"/>
  <c r="DA22" s="1"/>
  <c r="AR4"/>
  <c r="AR7"/>
  <c r="AR12"/>
  <c r="AR10"/>
  <c r="DA10" s="1"/>
  <c r="AR8"/>
  <c r="DA8" s="1"/>
  <c r="AR6"/>
  <c r="AZ5" i="3"/>
  <c r="DI5" s="1"/>
  <c r="DR5" s="1"/>
  <c r="AZ4"/>
  <c r="DI4" s="1"/>
  <c r="AZ13" i="2"/>
  <c r="DH13"/>
  <c r="AZ14"/>
  <c r="AZ15"/>
  <c r="DH12"/>
  <c r="AZ4"/>
  <c r="DH10"/>
  <c r="DH11"/>
  <c r="AZ11"/>
  <c r="AZ16"/>
  <c r="AZ5"/>
  <c r="DH7"/>
  <c r="AZ9"/>
  <c r="DH4"/>
  <c r="DQ5"/>
  <c r="DH6"/>
  <c r="DH9"/>
  <c r="DH16"/>
  <c r="DI16" s="1"/>
  <c r="DI13"/>
  <c r="DR13" s="1"/>
  <c r="DH15"/>
  <c r="AZ12"/>
  <c r="DI12" s="1"/>
  <c r="DH5"/>
  <c r="DH8"/>
  <c r="DH14"/>
  <c r="DI14" s="1"/>
  <c r="DL12"/>
  <c r="AZ6"/>
  <c r="DI6" s="1"/>
  <c r="AZ10"/>
  <c r="DI10" s="1"/>
  <c r="AZ8"/>
  <c r="AZ7"/>
  <c r="DI7" s="1"/>
  <c r="DR12" i="9"/>
  <c r="DU12"/>
  <c r="DO12"/>
  <c r="DL12"/>
  <c r="DL11"/>
  <c r="DU11"/>
  <c r="DR11"/>
  <c r="DO11"/>
  <c r="DI9"/>
  <c r="DO9" s="1"/>
  <c r="DR9"/>
  <c r="DU8"/>
  <c r="DR8"/>
  <c r="DO8"/>
  <c r="DL8"/>
  <c r="DI7"/>
  <c r="DO7" s="1"/>
  <c r="DR6"/>
  <c r="DO6"/>
  <c r="DL6"/>
  <c r="DU6"/>
  <c r="DO5"/>
  <c r="DL5"/>
  <c r="DU5"/>
  <c r="DR5"/>
  <c r="DI4"/>
  <c r="DO23"/>
  <c r="DL23"/>
  <c r="DR23"/>
  <c r="DU23"/>
  <c r="DO4"/>
  <c r="DW17" i="8"/>
  <c r="DW15"/>
  <c r="DW14" i="6"/>
  <c r="DW14" i="8"/>
  <c r="DW13"/>
  <c r="DW12"/>
  <c r="DW10"/>
  <c r="DW11"/>
  <c r="DW9"/>
  <c r="DW8"/>
  <c r="DW7"/>
  <c r="DW6"/>
  <c r="DW5"/>
  <c r="DW4"/>
  <c r="DW16"/>
  <c r="DW13" i="6"/>
  <c r="DW12"/>
  <c r="DL8" i="7" l="1"/>
  <c r="DU8"/>
  <c r="DO8"/>
  <c r="DI7"/>
  <c r="DR7" s="1"/>
  <c r="DI9"/>
  <c r="DL9" s="1"/>
  <c r="DU18"/>
  <c r="DO13"/>
  <c r="DL13"/>
  <c r="DR13"/>
  <c r="DU13"/>
  <c r="DO17"/>
  <c r="DL17"/>
  <c r="DU17"/>
  <c r="DR17"/>
  <c r="DI5"/>
  <c r="DR5" s="1"/>
  <c r="DL18"/>
  <c r="DL15"/>
  <c r="DL23"/>
  <c r="DL16"/>
  <c r="DL12"/>
  <c r="DO11"/>
  <c r="DU23"/>
  <c r="DU12"/>
  <c r="DU4"/>
  <c r="DO21"/>
  <c r="DL21"/>
  <c r="DR21"/>
  <c r="DU21"/>
  <c r="DU6"/>
  <c r="DO6"/>
  <c r="DR6"/>
  <c r="DR8"/>
  <c r="DO10"/>
  <c r="DU10"/>
  <c r="DL10"/>
  <c r="DU9"/>
  <c r="DJ4"/>
  <c r="DJ15"/>
  <c r="DJ19"/>
  <c r="DJ21"/>
  <c r="DU5"/>
  <c r="DS13"/>
  <c r="DS16"/>
  <c r="DS17"/>
  <c r="DS20"/>
  <c r="DS21"/>
  <c r="DO13" i="4"/>
  <c r="DL13"/>
  <c r="DR13"/>
  <c r="DI10"/>
  <c r="DL10" s="1"/>
  <c r="DO9"/>
  <c r="DR9"/>
  <c r="DU9"/>
  <c r="DJ11"/>
  <c r="DJ10"/>
  <c r="DJ19"/>
  <c r="DJ16"/>
  <c r="DJ13"/>
  <c r="DJ8"/>
  <c r="DJ5"/>
  <c r="DX3"/>
  <c r="DX5" s="1"/>
  <c r="DJ4"/>
  <c r="DJ21"/>
  <c r="DU6"/>
  <c r="DJ7"/>
  <c r="DJ23"/>
  <c r="DJ12"/>
  <c r="DJ17"/>
  <c r="DJ14"/>
  <c r="DL6"/>
  <c r="DJ18"/>
  <c r="DO6"/>
  <c r="DJ15"/>
  <c r="DJ20"/>
  <c r="DJ9"/>
  <c r="DJ6"/>
  <c r="DJ22"/>
  <c r="DX5" i="5"/>
  <c r="DW4"/>
  <c r="P29" s="1"/>
  <c r="DX23"/>
  <c r="DX9"/>
  <c r="DX13"/>
  <c r="DX17"/>
  <c r="DX21"/>
  <c r="DX8"/>
  <c r="DX10"/>
  <c r="DX14"/>
  <c r="DX18"/>
  <c r="DX22"/>
  <c r="DX12"/>
  <c r="DX20"/>
  <c r="DX7"/>
  <c r="DX11"/>
  <c r="DX15"/>
  <c r="DX19"/>
  <c r="DX16"/>
  <c r="DX4"/>
  <c r="DW5"/>
  <c r="N29"/>
  <c r="DS4"/>
  <c r="DS5"/>
  <c r="DS6"/>
  <c r="DS7"/>
  <c r="DS8"/>
  <c r="DS9"/>
  <c r="DS10"/>
  <c r="DS11"/>
  <c r="DS12"/>
  <c r="DS13"/>
  <c r="DS14"/>
  <c r="DS15"/>
  <c r="DS16"/>
  <c r="DS17"/>
  <c r="DS18"/>
  <c r="DS19"/>
  <c r="DS20"/>
  <c r="DS21"/>
  <c r="DS22"/>
  <c r="DS23"/>
  <c r="DP4"/>
  <c r="DP5"/>
  <c r="DP6"/>
  <c r="DP7"/>
  <c r="DP8"/>
  <c r="DP9"/>
  <c r="DP10"/>
  <c r="DP11"/>
  <c r="DP12"/>
  <c r="DP13"/>
  <c r="DP14"/>
  <c r="DP15"/>
  <c r="DP16"/>
  <c r="DP17"/>
  <c r="DP18"/>
  <c r="DP19"/>
  <c r="DP20"/>
  <c r="DP21"/>
  <c r="DP22"/>
  <c r="DP23"/>
  <c r="DM5"/>
  <c r="DM6"/>
  <c r="DM7"/>
  <c r="DM8"/>
  <c r="DM9"/>
  <c r="DM10"/>
  <c r="DM11"/>
  <c r="DM12"/>
  <c r="DM13"/>
  <c r="DM14"/>
  <c r="DM15"/>
  <c r="DM16"/>
  <c r="DM17"/>
  <c r="DM18"/>
  <c r="DM20"/>
  <c r="DM22"/>
  <c r="DM4"/>
  <c r="DM21"/>
  <c r="DM23"/>
  <c r="DM19"/>
  <c r="DU12" i="6"/>
  <c r="DL12"/>
  <c r="DO12"/>
  <c r="DO10"/>
  <c r="DL10"/>
  <c r="DU10"/>
  <c r="DU6"/>
  <c r="DL6"/>
  <c r="DO6"/>
  <c r="DJ23"/>
  <c r="DL5"/>
  <c r="DO5"/>
  <c r="DR5"/>
  <c r="DJ8"/>
  <c r="DJ21"/>
  <c r="DJ5"/>
  <c r="DR4"/>
  <c r="DJ18"/>
  <c r="DJ13"/>
  <c r="DX3"/>
  <c r="DX4" s="1"/>
  <c r="DJ11"/>
  <c r="DO4"/>
  <c r="DJ16"/>
  <c r="DJ10"/>
  <c r="DJ19"/>
  <c r="DU4"/>
  <c r="DJ12"/>
  <c r="DJ9"/>
  <c r="DJ6"/>
  <c r="DJ22"/>
  <c r="DJ15"/>
  <c r="DL4"/>
  <c r="DJ4"/>
  <c r="DJ20"/>
  <c r="DJ17"/>
  <c r="DJ14"/>
  <c r="DJ7"/>
  <c r="DS4"/>
  <c r="DS6"/>
  <c r="DS8"/>
  <c r="DS10"/>
  <c r="DS12"/>
  <c r="DS14"/>
  <c r="DS16"/>
  <c r="DS18"/>
  <c r="DS20"/>
  <c r="DS22"/>
  <c r="DA17" i="11"/>
  <c r="DD17" s="1"/>
  <c r="DJ21"/>
  <c r="DJ5"/>
  <c r="DD21"/>
  <c r="DA11"/>
  <c r="DD11" s="1"/>
  <c r="DA12"/>
  <c r="DM17"/>
  <c r="DJ17"/>
  <c r="DG13"/>
  <c r="DA23"/>
  <c r="DG23" s="1"/>
  <c r="DJ19"/>
  <c r="DJ15"/>
  <c r="DM5"/>
  <c r="DG18"/>
  <c r="DD5"/>
  <c r="DA6"/>
  <c r="DM6" s="1"/>
  <c r="DA7"/>
  <c r="DM7" s="1"/>
  <c r="DG21"/>
  <c r="DM19"/>
  <c r="DJ11"/>
  <c r="DG19"/>
  <c r="DA4"/>
  <c r="DM4" s="1"/>
  <c r="DD14"/>
  <c r="DJ14"/>
  <c r="DM14"/>
  <c r="DG14"/>
  <c r="DD22"/>
  <c r="DM22"/>
  <c r="DJ22"/>
  <c r="DG22"/>
  <c r="DG20"/>
  <c r="DJ20"/>
  <c r="DM20"/>
  <c r="DD20"/>
  <c r="DJ13"/>
  <c r="DJ18"/>
  <c r="DD15"/>
  <c r="DA9"/>
  <c r="DM13"/>
  <c r="DM18"/>
  <c r="DM15"/>
  <c r="DA16"/>
  <c r="DM12"/>
  <c r="DG12"/>
  <c r="DD12"/>
  <c r="DJ12"/>
  <c r="DM10"/>
  <c r="DG10"/>
  <c r="DD10"/>
  <c r="DJ10"/>
  <c r="DJ7"/>
  <c r="DG7"/>
  <c r="DD7"/>
  <c r="DM8"/>
  <c r="DG8"/>
  <c r="DD8"/>
  <c r="DJ8"/>
  <c r="DG4"/>
  <c r="DU5" i="3"/>
  <c r="DL5"/>
  <c r="DO5"/>
  <c r="DJ23"/>
  <c r="DJ19"/>
  <c r="DJ15"/>
  <c r="DJ11"/>
  <c r="DJ7"/>
  <c r="DR4"/>
  <c r="DL4"/>
  <c r="DJ22"/>
  <c r="DJ18"/>
  <c r="DJ14"/>
  <c r="DJ10"/>
  <c r="DJ6"/>
  <c r="DJ21"/>
  <c r="DJ17"/>
  <c r="DJ13"/>
  <c r="DJ9"/>
  <c r="DJ5"/>
  <c r="DO4"/>
  <c r="DJ4"/>
  <c r="DJ20"/>
  <c r="DJ16"/>
  <c r="DJ12"/>
  <c r="DJ8"/>
  <c r="DU4"/>
  <c r="DX3"/>
  <c r="DI5" i="2"/>
  <c r="DO5" s="1"/>
  <c r="DI4"/>
  <c r="DO4" s="1"/>
  <c r="DI8"/>
  <c r="DI15"/>
  <c r="DI11"/>
  <c r="DU13"/>
  <c r="DR14"/>
  <c r="DO14"/>
  <c r="DU15"/>
  <c r="DR15"/>
  <c r="DO15"/>
  <c r="DL15"/>
  <c r="DR16"/>
  <c r="DO16"/>
  <c r="DL16"/>
  <c r="DU16"/>
  <c r="DI9"/>
  <c r="DO12"/>
  <c r="DR12"/>
  <c r="DU12"/>
  <c r="DO13"/>
  <c r="DL13"/>
  <c r="DU14"/>
  <c r="DL14"/>
  <c r="DL8"/>
  <c r="DU8"/>
  <c r="DR8"/>
  <c r="DO8"/>
  <c r="DR10"/>
  <c r="DO10"/>
  <c r="DU10"/>
  <c r="DL10"/>
  <c r="DO6"/>
  <c r="DL6"/>
  <c r="DU6"/>
  <c r="DR6"/>
  <c r="DL7"/>
  <c r="DU7"/>
  <c r="DR7"/>
  <c r="DO7"/>
  <c r="DL9" i="9"/>
  <c r="DU9"/>
  <c r="DV10" s="1"/>
  <c r="DJ17"/>
  <c r="DR7"/>
  <c r="DJ14"/>
  <c r="DJ12"/>
  <c r="DJ23"/>
  <c r="DU7"/>
  <c r="DL7"/>
  <c r="DU4"/>
  <c r="DV12" s="1"/>
  <c r="DJ9"/>
  <c r="DJ22"/>
  <c r="DR4"/>
  <c r="DJ20"/>
  <c r="DJ6"/>
  <c r="DJ11"/>
  <c r="DV8"/>
  <c r="DJ8"/>
  <c r="DJ4"/>
  <c r="DJ13"/>
  <c r="DJ10"/>
  <c r="DL4"/>
  <c r="DJ15"/>
  <c r="DV4"/>
  <c r="DJ19"/>
  <c r="DX3"/>
  <c r="DX6" s="1"/>
  <c r="DJ16"/>
  <c r="DJ5"/>
  <c r="DJ21"/>
  <c r="DJ18"/>
  <c r="DJ7"/>
  <c r="DP5"/>
  <c r="DP6"/>
  <c r="DP7"/>
  <c r="DP8"/>
  <c r="DP9"/>
  <c r="DP10"/>
  <c r="DP11"/>
  <c r="DP12"/>
  <c r="DP13"/>
  <c r="DP14"/>
  <c r="DP15"/>
  <c r="DP16"/>
  <c r="DP17"/>
  <c r="DP18"/>
  <c r="DP19"/>
  <c r="DP20"/>
  <c r="DP21"/>
  <c r="DP22"/>
  <c r="DP23"/>
  <c r="DP4"/>
  <c r="DV11"/>
  <c r="DV7"/>
  <c r="DX23"/>
  <c r="DV6"/>
  <c r="DV9"/>
  <c r="DV5"/>
  <c r="DM17"/>
  <c r="DM20"/>
  <c r="DM22"/>
  <c r="DM4"/>
  <c r="DM5"/>
  <c r="DM6"/>
  <c r="DM7"/>
  <c r="DM8"/>
  <c r="DM9"/>
  <c r="DM10"/>
  <c r="DM11"/>
  <c r="DM12"/>
  <c r="DM13"/>
  <c r="DM14"/>
  <c r="DM15"/>
  <c r="DM16"/>
  <c r="DM18"/>
  <c r="DM19"/>
  <c r="DM21"/>
  <c r="DM23"/>
  <c r="DS4"/>
  <c r="DS5"/>
  <c r="DS6"/>
  <c r="DS7"/>
  <c r="DS8"/>
  <c r="DS9"/>
  <c r="DS10"/>
  <c r="DS11"/>
  <c r="DS12"/>
  <c r="DS13"/>
  <c r="DS14"/>
  <c r="DS15"/>
  <c r="DS16"/>
  <c r="DS17"/>
  <c r="DS18"/>
  <c r="DS19"/>
  <c r="DS20"/>
  <c r="DS21"/>
  <c r="DS22"/>
  <c r="DS23"/>
  <c r="AE31" i="5"/>
  <c r="AF31" s="1"/>
  <c r="Z31"/>
  <c r="U32"/>
  <c r="S31"/>
  <c r="X31"/>
  <c r="H30"/>
  <c r="G30"/>
  <c r="R30"/>
  <c r="Z30"/>
  <c r="T32"/>
  <c r="T29"/>
  <c r="O30"/>
  <c r="G31"/>
  <c r="AC31"/>
  <c r="Y32"/>
  <c r="F31"/>
  <c r="Q29"/>
  <c r="N32"/>
  <c r="AC30"/>
  <c r="R29"/>
  <c r="F30"/>
  <c r="O29"/>
  <c r="M31"/>
  <c r="AA32"/>
  <c r="D32" s="1"/>
  <c r="X29"/>
  <c r="S30"/>
  <c r="N31"/>
  <c r="F32"/>
  <c r="AE32"/>
  <c r="AF32" s="1"/>
  <c r="L32"/>
  <c r="U29"/>
  <c r="P30"/>
  <c r="AC32"/>
  <c r="P32"/>
  <c r="V29"/>
  <c r="AB30"/>
  <c r="AD29"/>
  <c r="Y31"/>
  <c r="L29"/>
  <c r="AA29"/>
  <c r="D29" s="1"/>
  <c r="W30"/>
  <c r="R31"/>
  <c r="Q32"/>
  <c r="S29"/>
  <c r="F29"/>
  <c r="Y29"/>
  <c r="X30"/>
  <c r="H29"/>
  <c r="G29"/>
  <c r="Z29"/>
  <c r="W32"/>
  <c r="S32"/>
  <c r="L30"/>
  <c r="AA30"/>
  <c r="D30" s="1"/>
  <c r="W31"/>
  <c r="R32"/>
  <c r="Q31"/>
  <c r="X32"/>
  <c r="M30"/>
  <c r="AE30"/>
  <c r="AF30" s="1"/>
  <c r="AA31"/>
  <c r="D31" s="1"/>
  <c r="AD32"/>
  <c r="AD29" i="8"/>
  <c r="H31" i="5"/>
  <c r="AD31"/>
  <c r="V32"/>
  <c r="U31"/>
  <c r="Q30"/>
  <c r="L31"/>
  <c r="O32"/>
  <c r="V31"/>
  <c r="M32"/>
  <c r="AB32"/>
  <c r="V30"/>
  <c r="T30"/>
  <c r="O31"/>
  <c r="G32"/>
  <c r="Z32"/>
  <c r="N30"/>
  <c r="AB31"/>
  <c r="U30"/>
  <c r="T31"/>
  <c r="Y30"/>
  <c r="P31"/>
  <c r="H32"/>
  <c r="O37" i="8"/>
  <c r="T32"/>
  <c r="P30"/>
  <c r="L36"/>
  <c r="M31"/>
  <c r="X35"/>
  <c r="M30"/>
  <c r="X34"/>
  <c r="V31"/>
  <c r="N37"/>
  <c r="T31"/>
  <c r="AE32"/>
  <c r="AF32" s="1"/>
  <c r="Q35"/>
  <c r="Q34"/>
  <c r="AA38"/>
  <c r="D38" s="1"/>
  <c r="M33"/>
  <c r="N36"/>
  <c r="N38"/>
  <c r="G34"/>
  <c r="U38"/>
  <c r="G33"/>
  <c r="U37"/>
  <c r="X37"/>
  <c r="X33"/>
  <c r="AA33"/>
  <c r="D33" s="1"/>
  <c r="L29"/>
  <c r="R35"/>
  <c r="N31"/>
  <c r="Y29"/>
  <c r="H31"/>
  <c r="V32"/>
  <c r="Y33"/>
  <c r="P34"/>
  <c r="H35"/>
  <c r="AD35"/>
  <c r="V36"/>
  <c r="M37"/>
  <c r="AB37"/>
  <c r="T38"/>
  <c r="N29"/>
  <c r="AC29"/>
  <c r="U30"/>
  <c r="L31"/>
  <c r="AA31"/>
  <c r="D31" s="1"/>
  <c r="W32"/>
  <c r="R33"/>
  <c r="F34"/>
  <c r="Y34"/>
  <c r="P35"/>
  <c r="H36"/>
  <c r="AD36"/>
  <c r="V37"/>
  <c r="M38"/>
  <c r="AB38"/>
  <c r="S29"/>
  <c r="N30"/>
  <c r="AC30"/>
  <c r="U31"/>
  <c r="L32"/>
  <c r="AA32"/>
  <c r="D32" s="1"/>
  <c r="W33"/>
  <c r="R34"/>
  <c r="F35"/>
  <c r="Y35"/>
  <c r="P36"/>
  <c r="H37"/>
  <c r="AD37"/>
  <c r="V38"/>
  <c r="P29"/>
  <c r="M32"/>
  <c r="AA37"/>
  <c r="D37" s="1"/>
  <c r="T33"/>
  <c r="T29"/>
  <c r="L30"/>
  <c r="W31"/>
  <c r="F33"/>
  <c r="AB33"/>
  <c r="T34"/>
  <c r="O35"/>
  <c r="G36"/>
  <c r="Z36"/>
  <c r="Q37"/>
  <c r="AE37"/>
  <c r="AF37" s="1"/>
  <c r="X38"/>
  <c r="R29"/>
  <c r="F30"/>
  <c r="Y30"/>
  <c r="P31"/>
  <c r="H32"/>
  <c r="AD32"/>
  <c r="V33"/>
  <c r="M34"/>
  <c r="AB34"/>
  <c r="T35"/>
  <c r="O36"/>
  <c r="G37"/>
  <c r="Z37"/>
  <c r="Q38"/>
  <c r="AE38"/>
  <c r="AF38" s="1"/>
  <c r="W29"/>
  <c r="R30"/>
  <c r="F31"/>
  <c r="Y31"/>
  <c r="P32"/>
  <c r="H33"/>
  <c r="AD33"/>
  <c r="V34"/>
  <c r="M35"/>
  <c r="G38"/>
  <c r="AA36"/>
  <c r="D36" s="1"/>
  <c r="AE35"/>
  <c r="AF35" s="1"/>
  <c r="AC34"/>
  <c r="S33"/>
  <c r="AE31"/>
  <c r="AF31" s="1"/>
  <c r="Z30"/>
  <c r="O29"/>
  <c r="F38"/>
  <c r="W36"/>
  <c r="L35"/>
  <c r="AC33"/>
  <c r="S32"/>
  <c r="AE30"/>
  <c r="AF30" s="1"/>
  <c r="Z29"/>
  <c r="P38"/>
  <c r="F37"/>
  <c r="W35"/>
  <c r="L34"/>
  <c r="R32"/>
  <c r="U29"/>
  <c r="AC35"/>
  <c r="S34"/>
  <c r="Z38"/>
  <c r="W37"/>
  <c r="X36"/>
  <c r="AB35"/>
  <c r="Z34"/>
  <c r="O33"/>
  <c r="AB31"/>
  <c r="V30"/>
  <c r="H29"/>
  <c r="AC37"/>
  <c r="S36"/>
  <c r="AE34"/>
  <c r="AF34" s="1"/>
  <c r="Z33"/>
  <c r="O32"/>
  <c r="AB30"/>
  <c r="V29"/>
  <c r="L38"/>
  <c r="AC36"/>
  <c r="S35"/>
  <c r="AE33"/>
  <c r="AF33" s="1"/>
  <c r="AD31"/>
  <c r="F29"/>
  <c r="L37"/>
  <c r="U36"/>
  <c r="R38"/>
  <c r="S37"/>
  <c r="T36"/>
  <c r="U35"/>
  <c r="N34"/>
  <c r="X32"/>
  <c r="Q31"/>
  <c r="G30"/>
  <c r="Y38"/>
  <c r="R37"/>
  <c r="AA35"/>
  <c r="D35" s="1"/>
  <c r="U34"/>
  <c r="N33"/>
  <c r="X31"/>
  <c r="Q30"/>
  <c r="G29"/>
  <c r="Y37"/>
  <c r="R36"/>
  <c r="AA34"/>
  <c r="D34" s="1"/>
  <c r="Q33"/>
  <c r="AA30"/>
  <c r="D30" s="1"/>
  <c r="Z31"/>
  <c r="X29"/>
  <c r="W38"/>
  <c r="AC38"/>
  <c r="F36"/>
  <c r="AC31"/>
  <c r="U33"/>
  <c r="AC32"/>
  <c r="N32"/>
  <c r="S31"/>
  <c r="X30"/>
  <c r="AE29"/>
  <c r="AF29" s="1"/>
  <c r="Q29"/>
  <c r="H30"/>
  <c r="F32"/>
  <c r="H34"/>
  <c r="Q36"/>
  <c r="O38"/>
  <c r="S30"/>
  <c r="AB32"/>
  <c r="G35"/>
  <c r="AE36"/>
  <c r="AF36" s="1"/>
  <c r="AA29"/>
  <c r="D29" s="1"/>
  <c r="Z35"/>
  <c r="Z32"/>
  <c r="G32"/>
  <c r="O31"/>
  <c r="T30"/>
  <c r="AB29"/>
  <c r="M29"/>
  <c r="W30"/>
  <c r="U32"/>
  <c r="W34"/>
  <c r="Y36"/>
  <c r="S38"/>
  <c r="G31"/>
  <c r="P33"/>
  <c r="V35"/>
  <c r="T37"/>
  <c r="AD30"/>
  <c r="O30"/>
  <c r="Q32"/>
  <c r="O34"/>
  <c r="M36"/>
  <c r="H38"/>
  <c r="Y32"/>
  <c r="AD34"/>
  <c r="AB36"/>
  <c r="AD38"/>
  <c r="R31"/>
  <c r="L33"/>
  <c r="N35"/>
  <c r="P37"/>
  <c r="DO7" i="7" l="1"/>
  <c r="DL7"/>
  <c r="DU7"/>
  <c r="DO9"/>
  <c r="DJ8"/>
  <c r="DR9"/>
  <c r="DS6" s="1"/>
  <c r="DS23"/>
  <c r="DS19"/>
  <c r="DS15"/>
  <c r="DS11"/>
  <c r="DS7"/>
  <c r="DO5"/>
  <c r="DP22" s="1"/>
  <c r="DJ7"/>
  <c r="DJ16"/>
  <c r="DJ17"/>
  <c r="DJ9"/>
  <c r="DJ13"/>
  <c r="DP6"/>
  <c r="DS22"/>
  <c r="DS18"/>
  <c r="DS14"/>
  <c r="DS10"/>
  <c r="DL5"/>
  <c r="DM20" s="1"/>
  <c r="DJ18"/>
  <c r="DX3"/>
  <c r="DX4" s="1"/>
  <c r="DJ12"/>
  <c r="DJ6"/>
  <c r="DJ20"/>
  <c r="DS12"/>
  <c r="DJ23"/>
  <c r="DJ5"/>
  <c r="DJ14"/>
  <c r="DJ22"/>
  <c r="DJ11"/>
  <c r="DJ10"/>
  <c r="DP20"/>
  <c r="DP18"/>
  <c r="DV10"/>
  <c r="DP4"/>
  <c r="DP14"/>
  <c r="DP13"/>
  <c r="DP23"/>
  <c r="DP17"/>
  <c r="DP12"/>
  <c r="DP21"/>
  <c r="DP16"/>
  <c r="DP9"/>
  <c r="DP8"/>
  <c r="DP10"/>
  <c r="DV4"/>
  <c r="DM14"/>
  <c r="DM11"/>
  <c r="DX17"/>
  <c r="DM17"/>
  <c r="DX9"/>
  <c r="DM13"/>
  <c r="DM5"/>
  <c r="DX13"/>
  <c r="DM21"/>
  <c r="DM16"/>
  <c r="DX21"/>
  <c r="DX5"/>
  <c r="DM23"/>
  <c r="DM15"/>
  <c r="DM6"/>
  <c r="DM18"/>
  <c r="DX20"/>
  <c r="DX12"/>
  <c r="DX23"/>
  <c r="DM19"/>
  <c r="DM12"/>
  <c r="DM22"/>
  <c r="DX22"/>
  <c r="DX16"/>
  <c r="DP19"/>
  <c r="DP15"/>
  <c r="DP11"/>
  <c r="DP7"/>
  <c r="DV5"/>
  <c r="DP5"/>
  <c r="DV7"/>
  <c r="DX19"/>
  <c r="DX15"/>
  <c r="DX11"/>
  <c r="DX7"/>
  <c r="DV6"/>
  <c r="DV8"/>
  <c r="DX18"/>
  <c r="DX14"/>
  <c r="DX6"/>
  <c r="DV11"/>
  <c r="DV9"/>
  <c r="DM15" i="4"/>
  <c r="DO10"/>
  <c r="DP23" s="1"/>
  <c r="DU10"/>
  <c r="DV7" s="1"/>
  <c r="DR10"/>
  <c r="DS18" s="1"/>
  <c r="DS17"/>
  <c r="DS9"/>
  <c r="DS11"/>
  <c r="DS6"/>
  <c r="DX16"/>
  <c r="DP4"/>
  <c r="DX12"/>
  <c r="DX4"/>
  <c r="DX8"/>
  <c r="DX20"/>
  <c r="DM8"/>
  <c r="DM17"/>
  <c r="DM4"/>
  <c r="DM23"/>
  <c r="DM12"/>
  <c r="DM14"/>
  <c r="DM6"/>
  <c r="DP22"/>
  <c r="DM20"/>
  <c r="DM10"/>
  <c r="DM19"/>
  <c r="DV11"/>
  <c r="DM22"/>
  <c r="DM16"/>
  <c r="DM11"/>
  <c r="DM7"/>
  <c r="DM21"/>
  <c r="DP15"/>
  <c r="DM18"/>
  <c r="DM13"/>
  <c r="DM9"/>
  <c r="DM5"/>
  <c r="DP19"/>
  <c r="DV5"/>
  <c r="DX19"/>
  <c r="DX11"/>
  <c r="DP14"/>
  <c r="DX23"/>
  <c r="DX15"/>
  <c r="DX7"/>
  <c r="DX22"/>
  <c r="DX18"/>
  <c r="DX14"/>
  <c r="DX10"/>
  <c r="DX6"/>
  <c r="DP21"/>
  <c r="DP13"/>
  <c r="DP5"/>
  <c r="DV13"/>
  <c r="DX21"/>
  <c r="DX17"/>
  <c r="DX13"/>
  <c r="DX9"/>
  <c r="DP16"/>
  <c r="DP8"/>
  <c r="DV9"/>
  <c r="AE29" i="5"/>
  <c r="AF29" s="1"/>
  <c r="AD30"/>
  <c r="W29"/>
  <c r="AC29"/>
  <c r="AB29"/>
  <c r="M29"/>
  <c r="DV5" i="6"/>
  <c r="DP6"/>
  <c r="DX23"/>
  <c r="DS5"/>
  <c r="DS23"/>
  <c r="DS19"/>
  <c r="DS15"/>
  <c r="DS11"/>
  <c r="DS7"/>
  <c r="DS21"/>
  <c r="DS17"/>
  <c r="DS13"/>
  <c r="DS9"/>
  <c r="DM7"/>
  <c r="DP17"/>
  <c r="DV6"/>
  <c r="DM4"/>
  <c r="DX20"/>
  <c r="DV11"/>
  <c r="DP9"/>
  <c r="DM8"/>
  <c r="DX22"/>
  <c r="DV4"/>
  <c r="DM16"/>
  <c r="DP13"/>
  <c r="DX15"/>
  <c r="DV8"/>
  <c r="DP21"/>
  <c r="DP5"/>
  <c r="DX6"/>
  <c r="DV7"/>
  <c r="DV9"/>
  <c r="DM12"/>
  <c r="DP19"/>
  <c r="DP11"/>
  <c r="DX21"/>
  <c r="DX19"/>
  <c r="DX13"/>
  <c r="DV10"/>
  <c r="DM20"/>
  <c r="DP23"/>
  <c r="DP15"/>
  <c r="DP7"/>
  <c r="DX12"/>
  <c r="DX14"/>
  <c r="DM22"/>
  <c r="DM14"/>
  <c r="DM6"/>
  <c r="DP20"/>
  <c r="DP16"/>
  <c r="DP12"/>
  <c r="DP8"/>
  <c r="DP4"/>
  <c r="DX16"/>
  <c r="DX7"/>
  <c r="DX18"/>
  <c r="DX17"/>
  <c r="DM18"/>
  <c r="DM10"/>
  <c r="DP22"/>
  <c r="DP18"/>
  <c r="DP14"/>
  <c r="DP10"/>
  <c r="DX9"/>
  <c r="DX8"/>
  <c r="DX11"/>
  <c r="DX10"/>
  <c r="DX5"/>
  <c r="DM21"/>
  <c r="DM17"/>
  <c r="DM13"/>
  <c r="DM9"/>
  <c r="DM5"/>
  <c r="DM23"/>
  <c r="DM19"/>
  <c r="DM15"/>
  <c r="DM11"/>
  <c r="DM11" i="11"/>
  <c r="DG17"/>
  <c r="DD6"/>
  <c r="DJ4"/>
  <c r="DM23"/>
  <c r="DB22"/>
  <c r="DJ23"/>
  <c r="DG11"/>
  <c r="DJ6"/>
  <c r="DG6"/>
  <c r="DB12"/>
  <c r="DD23"/>
  <c r="DB8"/>
  <c r="DD4"/>
  <c r="DB11"/>
  <c r="DB17"/>
  <c r="DB19"/>
  <c r="DB6"/>
  <c r="DB18"/>
  <c r="DP3"/>
  <c r="DD9"/>
  <c r="DM9"/>
  <c r="DJ9"/>
  <c r="DG9"/>
  <c r="DB23"/>
  <c r="DB13"/>
  <c r="DB10"/>
  <c r="DB21"/>
  <c r="DB9"/>
  <c r="DB7"/>
  <c r="DB14"/>
  <c r="DB4"/>
  <c r="DB15"/>
  <c r="DB16"/>
  <c r="DD16"/>
  <c r="DG16"/>
  <c r="DM16"/>
  <c r="DN5" s="1"/>
  <c r="DJ16"/>
  <c r="DB20"/>
  <c r="DB5"/>
  <c r="DN4"/>
  <c r="DP4" i="3"/>
  <c r="DP5"/>
  <c r="DP6"/>
  <c r="DP7"/>
  <c r="DP8"/>
  <c r="DP9"/>
  <c r="DP10"/>
  <c r="DP11"/>
  <c r="DP12"/>
  <c r="DP13"/>
  <c r="DP14"/>
  <c r="DP15"/>
  <c r="DP16"/>
  <c r="DP17"/>
  <c r="DP18"/>
  <c r="DP19"/>
  <c r="DP20"/>
  <c r="DP21"/>
  <c r="DP22"/>
  <c r="DP23"/>
  <c r="DM4"/>
  <c r="DM5"/>
  <c r="DM6"/>
  <c r="DM7"/>
  <c r="DM8"/>
  <c r="DM9"/>
  <c r="DM10"/>
  <c r="DM11"/>
  <c r="DM12"/>
  <c r="DM13"/>
  <c r="DM14"/>
  <c r="DM15"/>
  <c r="DM16"/>
  <c r="DM17"/>
  <c r="DM18"/>
  <c r="DM19"/>
  <c r="DM20"/>
  <c r="DM21"/>
  <c r="DM22"/>
  <c r="DM23"/>
  <c r="DX23"/>
  <c r="DX7"/>
  <c r="DX5"/>
  <c r="DX6"/>
  <c r="DX8"/>
  <c r="DX9"/>
  <c r="DX10"/>
  <c r="DX11"/>
  <c r="DX12"/>
  <c r="DX13"/>
  <c r="DX14"/>
  <c r="DX15"/>
  <c r="DX16"/>
  <c r="DX19"/>
  <c r="DX20"/>
  <c r="DX21"/>
  <c r="DX22"/>
  <c r="DX18"/>
  <c r="DX17"/>
  <c r="DS5"/>
  <c r="DS6"/>
  <c r="DS7"/>
  <c r="DS8"/>
  <c r="DS9"/>
  <c r="DS10"/>
  <c r="DS11"/>
  <c r="DS12"/>
  <c r="DS13"/>
  <c r="DS14"/>
  <c r="DS15"/>
  <c r="DS16"/>
  <c r="DS17"/>
  <c r="DS18"/>
  <c r="DS19"/>
  <c r="DS20"/>
  <c r="DS21"/>
  <c r="DS22"/>
  <c r="DS23"/>
  <c r="DS4"/>
  <c r="DV5"/>
  <c r="DV4"/>
  <c r="DV6"/>
  <c r="DX4"/>
  <c r="DR5" i="2"/>
  <c r="DL5"/>
  <c r="DU5"/>
  <c r="DJ6"/>
  <c r="DX3"/>
  <c r="DX10" s="1"/>
  <c r="DJ9"/>
  <c r="DJ7"/>
  <c r="DJ4"/>
  <c r="DJ14"/>
  <c r="DJ10"/>
  <c r="DR4"/>
  <c r="DJ5"/>
  <c r="DJ11"/>
  <c r="DJ12"/>
  <c r="DJ8"/>
  <c r="DJ13"/>
  <c r="DU4"/>
  <c r="DJ15"/>
  <c r="DJ16"/>
  <c r="DL4"/>
  <c r="DM7" s="1"/>
  <c r="DR11"/>
  <c r="DU11"/>
  <c r="DL11"/>
  <c r="DO11"/>
  <c r="DP13" s="1"/>
  <c r="DO9"/>
  <c r="DL9"/>
  <c r="DU9"/>
  <c r="DR9"/>
  <c r="DP16"/>
  <c r="DP11"/>
  <c r="DP8"/>
  <c r="DX20" i="9"/>
  <c r="DX21"/>
  <c r="DX5"/>
  <c r="DX13"/>
  <c r="DX12"/>
  <c r="DX17"/>
  <c r="DX9"/>
  <c r="DX16"/>
  <c r="DX8"/>
  <c r="DX4"/>
  <c r="DX19"/>
  <c r="DX15"/>
  <c r="DX11"/>
  <c r="DX7"/>
  <c r="DX22"/>
  <c r="DX18"/>
  <c r="DX14"/>
  <c r="DX10"/>
  <c r="DW10"/>
  <c r="DW12"/>
  <c r="DW5"/>
  <c r="DW11"/>
  <c r="DW7"/>
  <c r="DW9"/>
  <c r="DW4"/>
  <c r="DW6"/>
  <c r="DW8"/>
  <c r="F31" l="1"/>
  <c r="H31"/>
  <c r="M31"/>
  <c r="O31"/>
  <c r="Q31"/>
  <c r="S31"/>
  <c r="U31"/>
  <c r="W31"/>
  <c r="Y31"/>
  <c r="AA31"/>
  <c r="D31" s="1"/>
  <c r="AC31"/>
  <c r="AE31"/>
  <c r="AF31" s="1"/>
  <c r="G31"/>
  <c r="L31"/>
  <c r="N31"/>
  <c r="P31"/>
  <c r="R31"/>
  <c r="T31"/>
  <c r="V31"/>
  <c r="X31"/>
  <c r="Z31"/>
  <c r="AB31"/>
  <c r="AD31"/>
  <c r="DS5" i="7"/>
  <c r="DS8"/>
  <c r="DX10"/>
  <c r="DX8"/>
  <c r="DM8"/>
  <c r="DM10"/>
  <c r="DM4"/>
  <c r="DM9"/>
  <c r="DM7"/>
  <c r="DS4"/>
  <c r="DS9"/>
  <c r="DW7"/>
  <c r="DW11"/>
  <c r="DW10"/>
  <c r="DW9"/>
  <c r="DW6"/>
  <c r="DW4"/>
  <c r="DW5"/>
  <c r="DW8"/>
  <c r="DV10" i="4"/>
  <c r="DP20"/>
  <c r="DP9"/>
  <c r="DP6"/>
  <c r="DP7"/>
  <c r="DV6"/>
  <c r="DP18"/>
  <c r="DP11"/>
  <c r="DS15"/>
  <c r="DS21"/>
  <c r="DS7"/>
  <c r="DS10"/>
  <c r="DV4"/>
  <c r="DP12"/>
  <c r="DV12"/>
  <c r="DP17"/>
  <c r="DP10"/>
  <c r="DV8"/>
  <c r="DS8"/>
  <c r="DS13"/>
  <c r="DS5"/>
  <c r="DS12"/>
  <c r="DS20"/>
  <c r="DS14"/>
  <c r="DS22"/>
  <c r="DS16"/>
  <c r="DS23"/>
  <c r="DS4"/>
  <c r="DS19"/>
  <c r="DW9" i="6"/>
  <c r="DW10"/>
  <c r="DW11"/>
  <c r="DW4"/>
  <c r="DW6"/>
  <c r="DW5"/>
  <c r="DW7"/>
  <c r="DW8"/>
  <c r="DK16" i="11"/>
  <c r="DE16"/>
  <c r="DH12"/>
  <c r="DH7"/>
  <c r="DH14"/>
  <c r="DK22"/>
  <c r="DE17"/>
  <c r="DK23"/>
  <c r="DH23"/>
  <c r="DE19"/>
  <c r="DE4"/>
  <c r="DP5"/>
  <c r="DP7"/>
  <c r="DP11"/>
  <c r="DP15"/>
  <c r="DP19"/>
  <c r="DP23"/>
  <c r="DP8"/>
  <c r="DP12"/>
  <c r="DP16"/>
  <c r="DP20"/>
  <c r="DP4"/>
  <c r="DP13"/>
  <c r="DP21"/>
  <c r="DP10"/>
  <c r="DP22"/>
  <c r="DP17"/>
  <c r="DP6"/>
  <c r="DP14"/>
  <c r="DP18"/>
  <c r="DH20"/>
  <c r="DK18"/>
  <c r="DK8"/>
  <c r="DH4"/>
  <c r="DK9"/>
  <c r="DK10"/>
  <c r="DK20"/>
  <c r="DK6"/>
  <c r="DK14"/>
  <c r="DK4"/>
  <c r="DK21"/>
  <c r="DH6"/>
  <c r="DO4"/>
  <c r="W30" s="1"/>
  <c r="DK11"/>
  <c r="DE11"/>
  <c r="DH15"/>
  <c r="DK12"/>
  <c r="DE12"/>
  <c r="DK5"/>
  <c r="DE21"/>
  <c r="DK7"/>
  <c r="DE5"/>
  <c r="DH8"/>
  <c r="DH9"/>
  <c r="DH13"/>
  <c r="DH21"/>
  <c r="DH5"/>
  <c r="DH17"/>
  <c r="DH22"/>
  <c r="DH18"/>
  <c r="DE23"/>
  <c r="DH11"/>
  <c r="DE8"/>
  <c r="DE13"/>
  <c r="DK13"/>
  <c r="DH16"/>
  <c r="DK15"/>
  <c r="DE15"/>
  <c r="DH19"/>
  <c r="DK19"/>
  <c r="DE20"/>
  <c r="DK17"/>
  <c r="DE9"/>
  <c r="DE6"/>
  <c r="DE14"/>
  <c r="DE22"/>
  <c r="DE10"/>
  <c r="DE18"/>
  <c r="DP9"/>
  <c r="DH10"/>
  <c r="DE7"/>
  <c r="DO5"/>
  <c r="DW6" i="3"/>
  <c r="DW4"/>
  <c r="DW5"/>
  <c r="DS10" i="2"/>
  <c r="DM4"/>
  <c r="DX14"/>
  <c r="DX8"/>
  <c r="DX12"/>
  <c r="DX6"/>
  <c r="DX13"/>
  <c r="DS16"/>
  <c r="DM6"/>
  <c r="DS12"/>
  <c r="DS14"/>
  <c r="DM13"/>
  <c r="DM5"/>
  <c r="DM10"/>
  <c r="DM12"/>
  <c r="DM14"/>
  <c r="DM11"/>
  <c r="DM16"/>
  <c r="DX16"/>
  <c r="DX9"/>
  <c r="DX4"/>
  <c r="DX7"/>
  <c r="DX5"/>
  <c r="DX15"/>
  <c r="DX11"/>
  <c r="DM8"/>
  <c r="DM9"/>
  <c r="DM15"/>
  <c r="DS6"/>
  <c r="DP4"/>
  <c r="DS15"/>
  <c r="DP5"/>
  <c r="DS11"/>
  <c r="DS9"/>
  <c r="DP14"/>
  <c r="DP9"/>
  <c r="DP12"/>
  <c r="DS8"/>
  <c r="DS7"/>
  <c r="DP15"/>
  <c r="DP7"/>
  <c r="DS13"/>
  <c r="DS4"/>
  <c r="DP10"/>
  <c r="DS5"/>
  <c r="DP6"/>
  <c r="DV5"/>
  <c r="DV4"/>
  <c r="S30" i="9"/>
  <c r="W29"/>
  <c r="AB30"/>
  <c r="M30"/>
  <c r="U29"/>
  <c r="AA30"/>
  <c r="D30" s="1"/>
  <c r="AA29"/>
  <c r="D29" s="1"/>
  <c r="Z30"/>
  <c r="G30"/>
  <c r="R29"/>
  <c r="P30"/>
  <c r="AE29"/>
  <c r="AF29" s="1"/>
  <c r="X29"/>
  <c r="H29"/>
  <c r="AC30"/>
  <c r="N30"/>
  <c r="P29"/>
  <c r="O30"/>
  <c r="S29"/>
  <c r="Y30"/>
  <c r="F30"/>
  <c r="Q29"/>
  <c r="X30"/>
  <c r="T29"/>
  <c r="V30"/>
  <c r="AC29"/>
  <c r="N29"/>
  <c r="W30"/>
  <c r="Q30"/>
  <c r="F29"/>
  <c r="V29"/>
  <c r="AD30"/>
  <c r="H30"/>
  <c r="O29"/>
  <c r="U30"/>
  <c r="AB29"/>
  <c r="M29"/>
  <c r="T30"/>
  <c r="L29"/>
  <c r="R30"/>
  <c r="Z29"/>
  <c r="G29"/>
  <c r="AD29"/>
  <c r="Y29"/>
  <c r="L30"/>
  <c r="AE30"/>
  <c r="AF30" s="1"/>
  <c r="AC29" i="7" l="1"/>
  <c r="U29"/>
  <c r="H29"/>
  <c r="AD29"/>
  <c r="X29"/>
  <c r="Q29"/>
  <c r="AE29"/>
  <c r="AF29" s="1"/>
  <c r="N29"/>
  <c r="T29"/>
  <c r="S29"/>
  <c r="AA29"/>
  <c r="D29" s="1"/>
  <c r="I29" s="1"/>
  <c r="W29"/>
  <c r="Z29"/>
  <c r="F29"/>
  <c r="M29"/>
  <c r="V29"/>
  <c r="AB29"/>
  <c r="Y29"/>
  <c r="O29"/>
  <c r="P29"/>
  <c r="G29"/>
  <c r="L29"/>
  <c r="R29"/>
  <c r="DW12" i="4"/>
  <c r="DW7"/>
  <c r="DW8"/>
  <c r="DW4"/>
  <c r="DW11"/>
  <c r="DW10"/>
  <c r="DW5"/>
  <c r="DW13"/>
  <c r="DW6"/>
  <c r="DW9"/>
  <c r="S30" i="6"/>
  <c r="T34"/>
  <c r="AA32"/>
  <c r="D32" s="1"/>
  <c r="F35"/>
  <c r="V29"/>
  <c r="AA36"/>
  <c r="D36" s="1"/>
  <c r="M33"/>
  <c r="L30"/>
  <c r="AB35"/>
  <c r="Q34"/>
  <c r="P34"/>
  <c r="X36"/>
  <c r="W33"/>
  <c r="M31"/>
  <c r="AB37"/>
  <c r="S37"/>
  <c r="W36"/>
  <c r="T35"/>
  <c r="U35"/>
  <c r="Z29"/>
  <c r="H34"/>
  <c r="O29"/>
  <c r="AB30"/>
  <c r="R34"/>
  <c r="Z32"/>
  <c r="AA33"/>
  <c r="D33" s="1"/>
  <c r="R29"/>
  <c r="G37"/>
  <c r="Q29"/>
  <c r="Q30"/>
  <c r="AB32"/>
  <c r="R35"/>
  <c r="Z36"/>
  <c r="AE33"/>
  <c r="AF33" s="1"/>
  <c r="U34"/>
  <c r="M35"/>
  <c r="U33"/>
  <c r="T37"/>
  <c r="L35"/>
  <c r="L31"/>
  <c r="F33"/>
  <c r="W37"/>
  <c r="L37"/>
  <c r="V33"/>
  <c r="O36"/>
  <c r="Z33"/>
  <c r="G33"/>
  <c r="M32"/>
  <c r="W34"/>
  <c r="T31"/>
  <c r="V31"/>
  <c r="V37"/>
  <c r="U37"/>
  <c r="S32"/>
  <c r="H32"/>
  <c r="AD35"/>
  <c r="S31"/>
  <c r="Z30"/>
  <c r="Q36"/>
  <c r="Y34"/>
  <c r="AA30"/>
  <c r="D30" s="1"/>
  <c r="R31"/>
  <c r="AA35"/>
  <c r="D35" s="1"/>
  <c r="V30"/>
  <c r="S36"/>
  <c r="N35"/>
  <c r="AC29"/>
  <c r="L34"/>
  <c r="N32"/>
  <c r="F29"/>
  <c r="H30"/>
  <c r="L32"/>
  <c r="M36"/>
  <c r="AE29"/>
  <c r="AF29" s="1"/>
  <c r="U32"/>
  <c r="Z34"/>
  <c r="X33"/>
  <c r="R33"/>
  <c r="H35"/>
  <c r="U30"/>
  <c r="S35"/>
  <c r="Q33"/>
  <c r="X30"/>
  <c r="Y31"/>
  <c r="P29"/>
  <c r="S29"/>
  <c r="V35"/>
  <c r="M29"/>
  <c r="AC31"/>
  <c r="G34"/>
  <c r="G31"/>
  <c r="V34"/>
  <c r="P31"/>
  <c r="AB33"/>
  <c r="F37"/>
  <c r="G30"/>
  <c r="T32"/>
  <c r="X35"/>
  <c r="AD34"/>
  <c r="T30"/>
  <c r="AB31"/>
  <c r="N29"/>
  <c r="AC36"/>
  <c r="R36"/>
  <c r="AC33"/>
  <c r="T33"/>
  <c r="Y35"/>
  <c r="W29"/>
  <c r="N37"/>
  <c r="F36"/>
  <c r="F34"/>
  <c r="AE32"/>
  <c r="AF32" s="1"/>
  <c r="N30"/>
  <c r="F30"/>
  <c r="Y37"/>
  <c r="P30"/>
  <c r="AB34"/>
  <c r="AD29"/>
  <c r="L36"/>
  <c r="P33"/>
  <c r="X32"/>
  <c r="X29"/>
  <c r="S34"/>
  <c r="AC35"/>
  <c r="W32"/>
  <c r="O32"/>
  <c r="M30"/>
  <c r="G36"/>
  <c r="AA34"/>
  <c r="D34" s="1"/>
  <c r="AD31"/>
  <c r="X37"/>
  <c r="R37"/>
  <c r="AC34"/>
  <c r="Y32"/>
  <c r="F31"/>
  <c r="S33"/>
  <c r="Z31"/>
  <c r="P32"/>
  <c r="G29"/>
  <c r="AE37"/>
  <c r="AF37" s="1"/>
  <c r="AC32"/>
  <c r="AE31"/>
  <c r="AF31" s="1"/>
  <c r="AE36"/>
  <c r="AF36" s="1"/>
  <c r="H36"/>
  <c r="X34"/>
  <c r="F32"/>
  <c r="AC37"/>
  <c r="P35"/>
  <c r="Q32"/>
  <c r="AA37"/>
  <c r="D37" s="1"/>
  <c r="O35"/>
  <c r="O31"/>
  <c r="X31"/>
  <c r="Y33"/>
  <c r="AA31"/>
  <c r="D31" s="1"/>
  <c r="Q37"/>
  <c r="G32"/>
  <c r="H31"/>
  <c r="AB29"/>
  <c r="AD30"/>
  <c r="W30"/>
  <c r="AB36"/>
  <c r="N34"/>
  <c r="L33"/>
  <c r="Q35"/>
  <c r="U36"/>
  <c r="O30"/>
  <c r="N36"/>
  <c r="R32"/>
  <c r="U29"/>
  <c r="Z35"/>
  <c r="AD37"/>
  <c r="Y29"/>
  <c r="AA29"/>
  <c r="D29" s="1"/>
  <c r="M34"/>
  <c r="H29"/>
  <c r="T36"/>
  <c r="T29"/>
  <c r="AD32"/>
  <c r="AE30"/>
  <c r="AF30" s="1"/>
  <c r="Y30"/>
  <c r="M37"/>
  <c r="W31"/>
  <c r="O33"/>
  <c r="G35"/>
  <c r="H37"/>
  <c r="H33"/>
  <c r="L29"/>
  <c r="P37"/>
  <c r="AD36"/>
  <c r="AD33"/>
  <c r="W35"/>
  <c r="N33"/>
  <c r="V36"/>
  <c r="V32"/>
  <c r="O34"/>
  <c r="P36"/>
  <c r="Q31"/>
  <c r="AC30"/>
  <c r="Y36"/>
  <c r="AE35"/>
  <c r="AF35" s="1"/>
  <c r="O37"/>
  <c r="N31"/>
  <c r="R30"/>
  <c r="U31"/>
  <c r="Z37"/>
  <c r="AE34"/>
  <c r="AF34" s="1"/>
  <c r="X30" i="11"/>
  <c r="D30" s="1"/>
  <c r="Y30"/>
  <c r="F30"/>
  <c r="Z30"/>
  <c r="AA30"/>
  <c r="AB30" s="1"/>
  <c r="V30"/>
  <c r="Q30"/>
  <c r="S30"/>
  <c r="U30"/>
  <c r="N30"/>
  <c r="P30"/>
  <c r="R30"/>
  <c r="M30"/>
  <c r="G30"/>
  <c r="H30"/>
  <c r="T30"/>
  <c r="O30"/>
  <c r="L30"/>
  <c r="Y36"/>
  <c r="N35"/>
  <c r="AA29"/>
  <c r="AB29" s="1"/>
  <c r="L37"/>
  <c r="O39"/>
  <c r="H37"/>
  <c r="U31"/>
  <c r="H38"/>
  <c r="AA39"/>
  <c r="AB39" s="1"/>
  <c r="G36"/>
  <c r="Y34"/>
  <c r="G34"/>
  <c r="X36"/>
  <c r="D36" s="1"/>
  <c r="L36"/>
  <c r="S35"/>
  <c r="O37"/>
  <c r="H39"/>
  <c r="Q37"/>
  <c r="F35"/>
  <c r="S29"/>
  <c r="V37"/>
  <c r="G38"/>
  <c r="M33"/>
  <c r="M31"/>
  <c r="V29"/>
  <c r="L29"/>
  <c r="G31"/>
  <c r="F37"/>
  <c r="L35"/>
  <c r="X32"/>
  <c r="D32" s="1"/>
  <c r="Z35"/>
  <c r="T37"/>
  <c r="M35"/>
  <c r="H31"/>
  <c r="H29"/>
  <c r="Y32"/>
  <c r="R35"/>
  <c r="V34"/>
  <c r="G39"/>
  <c r="X34"/>
  <c r="D34" s="1"/>
  <c r="N33"/>
  <c r="AA32"/>
  <c r="AB32" s="1"/>
  <c r="T36"/>
  <c r="O35"/>
  <c r="H33"/>
  <c r="F29"/>
  <c r="M36"/>
  <c r="R34"/>
  <c r="Z38"/>
  <c r="Z34"/>
  <c r="U37"/>
  <c r="U39"/>
  <c r="Z32"/>
  <c r="N39"/>
  <c r="Y39"/>
  <c r="O34"/>
  <c r="Q33"/>
  <c r="F31"/>
  <c r="X29"/>
  <c r="D29" s="1"/>
  <c r="V38"/>
  <c r="P38"/>
  <c r="V36"/>
  <c r="L39"/>
  <c r="S38"/>
  <c r="Z37"/>
  <c r="G29"/>
  <c r="Q32"/>
  <c r="L31"/>
  <c r="W39"/>
  <c r="W36"/>
  <c r="W34"/>
  <c r="N34"/>
  <c r="R33"/>
  <c r="V32"/>
  <c r="Q39"/>
  <c r="F38"/>
  <c r="N29"/>
  <c r="H34"/>
  <c r="W38"/>
  <c r="Y33"/>
  <c r="T33"/>
  <c r="Y31"/>
  <c r="M32"/>
  <c r="T31"/>
  <c r="O33"/>
  <c r="X35"/>
  <c r="D35" s="1"/>
  <c r="U33"/>
  <c r="X37"/>
  <c r="D37" s="1"/>
  <c r="L33"/>
  <c r="M38"/>
  <c r="Y35"/>
  <c r="O31"/>
  <c r="N31"/>
  <c r="X38"/>
  <c r="D38" s="1"/>
  <c r="T39"/>
  <c r="P34"/>
  <c r="W31"/>
  <c r="U35"/>
  <c r="Z33"/>
  <c r="S31"/>
  <c r="M37"/>
  <c r="H36"/>
  <c r="Q29"/>
  <c r="S36"/>
  <c r="S39"/>
  <c r="AA36"/>
  <c r="AB36" s="1"/>
  <c r="U34"/>
  <c r="Z36"/>
  <c r="S33"/>
  <c r="V31"/>
  <c r="R29"/>
  <c r="Z31"/>
  <c r="H35"/>
  <c r="F34"/>
  <c r="P36"/>
  <c r="R39"/>
  <c r="AA38"/>
  <c r="AB38" s="1"/>
  <c r="R37"/>
  <c r="W32"/>
  <c r="R36"/>
  <c r="V35"/>
  <c r="AA34"/>
  <c r="AB34" s="1"/>
  <c r="R31"/>
  <c r="W29"/>
  <c r="T35"/>
  <c r="T38"/>
  <c r="F33"/>
  <c r="X31"/>
  <c r="D31" s="1"/>
  <c r="U29"/>
  <c r="Q31"/>
  <c r="P37"/>
  <c r="G37"/>
  <c r="P35"/>
  <c r="P31"/>
  <c r="P29"/>
  <c r="G35"/>
  <c r="O36"/>
  <c r="Z29"/>
  <c r="F36"/>
  <c r="P39"/>
  <c r="M34"/>
  <c r="AA31"/>
  <c r="AB31" s="1"/>
  <c r="N37"/>
  <c r="P33"/>
  <c r="O29"/>
  <c r="Q38"/>
  <c r="Q35"/>
  <c r="O38"/>
  <c r="U36"/>
  <c r="Q34"/>
  <c r="Z39"/>
  <c r="W35"/>
  <c r="Y38"/>
  <c r="T32"/>
  <c r="H32"/>
  <c r="S32"/>
  <c r="G32"/>
  <c r="Y29"/>
  <c r="M29"/>
  <c r="Q36"/>
  <c r="S34"/>
  <c r="L32"/>
  <c r="X33"/>
  <c r="D33" s="1"/>
  <c r="Y37"/>
  <c r="T34"/>
  <c r="U38"/>
  <c r="F39"/>
  <c r="L38"/>
  <c r="S37"/>
  <c r="AA33"/>
  <c r="AB33" s="1"/>
  <c r="L34"/>
  <c r="R32"/>
  <c r="F32"/>
  <c r="O32"/>
  <c r="R38"/>
  <c r="V33"/>
  <c r="V39"/>
  <c r="N38"/>
  <c r="W33"/>
  <c r="G33"/>
  <c r="T29"/>
  <c r="N32"/>
  <c r="M39"/>
  <c r="U32"/>
  <c r="P32"/>
  <c r="AA37"/>
  <c r="AB37" s="1"/>
  <c r="W37"/>
  <c r="AA35"/>
  <c r="AB35" s="1"/>
  <c r="N36"/>
  <c r="X39"/>
  <c r="D39" s="1"/>
  <c r="N29" i="3"/>
  <c r="R29"/>
  <c r="P29"/>
  <c r="G29"/>
  <c r="O35"/>
  <c r="X37"/>
  <c r="T31"/>
  <c r="Z34"/>
  <c r="N31"/>
  <c r="M34"/>
  <c r="AD38"/>
  <c r="V35"/>
  <c r="L39"/>
  <c r="X33"/>
  <c r="T35"/>
  <c r="V38"/>
  <c r="AB39"/>
  <c r="P41"/>
  <c r="O36"/>
  <c r="H32"/>
  <c r="O34"/>
  <c r="Z36"/>
  <c r="AC38"/>
  <c r="R41"/>
  <c r="X35"/>
  <c r="AA31"/>
  <c r="D31" s="1"/>
  <c r="T37"/>
  <c r="AE41"/>
  <c r="AF41" s="1"/>
  <c r="AA35"/>
  <c r="D35" s="1"/>
  <c r="Y38"/>
  <c r="V41"/>
  <c r="W33"/>
  <c r="M39"/>
  <c r="S31"/>
  <c r="F37"/>
  <c r="Y34"/>
  <c r="V37"/>
  <c r="O40"/>
  <c r="M31"/>
  <c r="X36"/>
  <c r="F29"/>
  <c r="T34"/>
  <c r="U41"/>
  <c r="Z30"/>
  <c r="S33"/>
  <c r="L36"/>
  <c r="F39"/>
  <c r="AD41"/>
  <c r="O31"/>
  <c r="AE33"/>
  <c r="AF33" s="1"/>
  <c r="AC36"/>
  <c r="W39"/>
  <c r="H39"/>
  <c r="AB41"/>
  <c r="F31"/>
  <c r="AD33"/>
  <c r="T36"/>
  <c r="Q39"/>
  <c r="AA41"/>
  <c r="D41" s="1"/>
  <c r="W31"/>
  <c r="P34"/>
  <c r="M37"/>
  <c r="G40"/>
  <c r="N39"/>
  <c r="P33"/>
  <c r="X29"/>
  <c r="AD30"/>
  <c r="F36"/>
  <c r="R31"/>
  <c r="L41"/>
  <c r="AC35"/>
  <c r="G31"/>
  <c r="Y36"/>
  <c r="H30"/>
  <c r="U33"/>
  <c r="AE30"/>
  <c r="AF30" s="1"/>
  <c r="AC29"/>
  <c r="V29"/>
  <c r="Z29"/>
  <c r="G35"/>
  <c r="Z33"/>
  <c r="R36"/>
  <c r="V39"/>
  <c r="M36"/>
  <c r="AC37"/>
  <c r="Q36"/>
  <c r="AB30"/>
  <c r="N30"/>
  <c r="Q30"/>
  <c r="Q38"/>
  <c r="Y37"/>
  <c r="H37"/>
  <c r="S40"/>
  <c r="AB34"/>
  <c r="P31"/>
  <c r="AB36"/>
  <c r="AB33"/>
  <c r="AE35"/>
  <c r="AF35" s="1"/>
  <c r="AA39"/>
  <c r="D39" s="1"/>
  <c r="Q34"/>
  <c r="L31"/>
  <c r="Y40"/>
  <c r="O41"/>
  <c r="AC33"/>
  <c r="W36"/>
  <c r="P39"/>
  <c r="S29"/>
  <c r="F35"/>
  <c r="T40"/>
  <c r="AC32"/>
  <c r="P38"/>
  <c r="P35"/>
  <c r="M38"/>
  <c r="G41"/>
  <c r="T32"/>
  <c r="N38"/>
  <c r="P30"/>
  <c r="G36"/>
  <c r="AC41"/>
  <c r="Q31"/>
  <c r="N34"/>
  <c r="AA36"/>
  <c r="D36" s="1"/>
  <c r="Y39"/>
  <c r="M29"/>
  <c r="G32"/>
  <c r="X34"/>
  <c r="U37"/>
  <c r="R40"/>
  <c r="AD39"/>
  <c r="X41"/>
  <c r="Y31"/>
  <c r="V34"/>
  <c r="O37"/>
  <c r="AE39"/>
  <c r="AF39" s="1"/>
  <c r="U29"/>
  <c r="R32"/>
  <c r="H35"/>
  <c r="AB37"/>
  <c r="Z40"/>
  <c r="AA37"/>
  <c r="D37" s="1"/>
  <c r="Q32"/>
  <c r="AE40"/>
  <c r="AF40" s="1"/>
  <c r="Q40"/>
  <c r="W34"/>
  <c r="O30"/>
  <c r="AC39"/>
  <c r="H34"/>
  <c r="T33"/>
  <c r="H29"/>
  <c r="X39"/>
  <c r="G33"/>
  <c r="S36"/>
  <c r="U32"/>
  <c r="G37"/>
  <c r="AE36"/>
  <c r="AF36" s="1"/>
  <c r="M30"/>
  <c r="Y35"/>
  <c r="AA33"/>
  <c r="D33" s="1"/>
  <c r="S32"/>
  <c r="S37"/>
  <c r="AC31"/>
  <c r="X31"/>
  <c r="N41"/>
  <c r="AA34"/>
  <c r="D34" s="1"/>
  <c r="R34"/>
  <c r="AE38"/>
  <c r="AF38" s="1"/>
  <c r="V33"/>
  <c r="Y30"/>
  <c r="F40"/>
  <c r="H31"/>
  <c r="O33"/>
  <c r="U38"/>
  <c r="R33"/>
  <c r="U30"/>
  <c r="V32"/>
  <c r="U34"/>
  <c r="R37"/>
  <c r="H40"/>
  <c r="AC30"/>
  <c r="P36"/>
  <c r="T41"/>
  <c r="L34"/>
  <c r="AC40"/>
  <c r="H36"/>
  <c r="AB38"/>
  <c r="Z41"/>
  <c r="G34"/>
  <c r="U39"/>
  <c r="AD31"/>
  <c r="Q37"/>
  <c r="O29"/>
  <c r="AE31"/>
  <c r="AF31" s="1"/>
  <c r="AC34"/>
  <c r="W37"/>
  <c r="P40"/>
  <c r="AB29"/>
  <c r="Z32"/>
  <c r="S35"/>
  <c r="L38"/>
  <c r="F41"/>
  <c r="V40"/>
  <c r="W29"/>
  <c r="P32"/>
  <c r="M35"/>
  <c r="G38"/>
  <c r="X40"/>
  <c r="L30"/>
  <c r="F33"/>
  <c r="AD35"/>
  <c r="T38"/>
  <c r="Q41"/>
  <c r="U36"/>
  <c r="V31"/>
  <c r="R35"/>
  <c r="G39"/>
  <c r="AE32"/>
  <c r="AF32" s="1"/>
  <c r="T29"/>
  <c r="W38"/>
  <c r="AB32"/>
  <c r="L29"/>
  <c r="Z31"/>
  <c r="Z35"/>
  <c r="L33"/>
  <c r="AB40"/>
  <c r="AB31"/>
  <c r="O38"/>
  <c r="L40"/>
  <c r="Q29"/>
  <c r="Y29"/>
  <c r="M40"/>
  <c r="H38"/>
  <c r="W40"/>
  <c r="S34"/>
  <c r="O32"/>
  <c r="S39"/>
  <c r="W30"/>
  <c r="AE34"/>
  <c r="AF34" s="1"/>
  <c r="X30"/>
  <c r="R39"/>
  <c r="N33"/>
  <c r="AA32"/>
  <c r="D32" s="1"/>
  <c r="N32"/>
  <c r="U31"/>
  <c r="Z37"/>
  <c r="AD32"/>
  <c r="F30"/>
  <c r="N40"/>
  <c r="W41"/>
  <c r="V30"/>
  <c r="N37"/>
  <c r="W32"/>
  <c r="AD34"/>
  <c r="AE37"/>
  <c r="AF37" s="1"/>
  <c r="L35"/>
  <c r="F38"/>
  <c r="AD40"/>
  <c r="L32"/>
  <c r="AD37"/>
  <c r="AE29"/>
  <c r="AF29" s="1"/>
  <c r="W35"/>
  <c r="F34"/>
  <c r="AD36"/>
  <c r="T39"/>
  <c r="AD29"/>
  <c r="Q35"/>
  <c r="AA40"/>
  <c r="D40" s="1"/>
  <c r="M33"/>
  <c r="X38"/>
  <c r="G30"/>
  <c r="X32"/>
  <c r="U35"/>
  <c r="R38"/>
  <c r="H41"/>
  <c r="T30"/>
  <c r="Q33"/>
  <c r="N36"/>
  <c r="AA38"/>
  <c r="D38" s="1"/>
  <c r="Y41"/>
  <c r="M41"/>
  <c r="R30"/>
  <c r="H33"/>
  <c r="AB35"/>
  <c r="Z38"/>
  <c r="S41"/>
  <c r="AA30"/>
  <c r="D30" s="1"/>
  <c r="Y33"/>
  <c r="V36"/>
  <c r="O39"/>
  <c r="U40"/>
  <c r="N35"/>
  <c r="S30"/>
  <c r="Y32"/>
  <c r="P37"/>
  <c r="M32"/>
  <c r="S38"/>
  <c r="L37"/>
  <c r="F32"/>
  <c r="Z39"/>
  <c r="AA29"/>
  <c r="D29" s="1"/>
  <c r="DW4" i="2"/>
  <c r="DW5"/>
  <c r="Y29" i="4" l="1"/>
  <c r="T29"/>
  <c r="AD29"/>
  <c r="G29"/>
  <c r="F29"/>
  <c r="L29"/>
  <c r="R29"/>
  <c r="U29"/>
  <c r="H29"/>
  <c r="W29"/>
  <c r="M29"/>
  <c r="AA29"/>
  <c r="D29" s="1"/>
  <c r="V29"/>
  <c r="S29"/>
  <c r="AB29"/>
  <c r="AC29"/>
  <c r="Q29"/>
  <c r="X29"/>
  <c r="Z29"/>
  <c r="N29"/>
  <c r="O29"/>
  <c r="P29"/>
  <c r="AE29"/>
  <c r="AF29" s="1"/>
  <c r="AD28" i="2"/>
  <c r="Q25"/>
  <c r="S37"/>
  <c r="Z28"/>
  <c r="M32"/>
  <c r="V23"/>
  <c r="Z22"/>
  <c r="U36"/>
  <c r="N27"/>
  <c r="W36"/>
  <c r="AB26"/>
  <c r="Q28"/>
  <c r="G33"/>
  <c r="N33"/>
  <c r="W26"/>
  <c r="AE23"/>
  <c r="AF23" s="1"/>
  <c r="T24"/>
  <c r="L36"/>
  <c r="M27"/>
  <c r="AB35"/>
  <c r="T27"/>
  <c r="N32"/>
  <c r="AE32"/>
  <c r="AF32" s="1"/>
  <c r="AC36"/>
  <c r="AB24"/>
  <c r="V27"/>
  <c r="Z29"/>
  <c r="H29"/>
  <c r="P24"/>
  <c r="V24"/>
  <c r="AC34"/>
  <c r="P29"/>
  <c r="N22"/>
  <c r="Q35"/>
  <c r="W34"/>
  <c r="AE35"/>
  <c r="AF35" s="1"/>
  <c r="AC31"/>
  <c r="U32"/>
  <c r="T31"/>
  <c r="G23"/>
  <c r="T37"/>
  <c r="R30"/>
  <c r="S31"/>
  <c r="U33"/>
  <c r="G28"/>
  <c r="X26"/>
  <c r="AE26"/>
  <c r="AF26" s="1"/>
  <c r="X23"/>
  <c r="R29"/>
  <c r="X37"/>
  <c r="U31"/>
  <c r="AB36"/>
  <c r="H26"/>
  <c r="Y36"/>
  <c r="AE36"/>
  <c r="AF36" s="1"/>
  <c r="Q36"/>
  <c r="AA32"/>
  <c r="D31" s="1"/>
  <c r="AB34"/>
  <c r="AA24"/>
  <c r="M29"/>
  <c r="X22"/>
  <c r="M35"/>
  <c r="O30"/>
  <c r="AA33"/>
  <c r="D32" s="1"/>
  <c r="H28"/>
  <c r="AA25"/>
  <c r="D24" s="1"/>
  <c r="F36"/>
  <c r="L25"/>
  <c r="G34"/>
  <c r="V29"/>
  <c r="S26"/>
  <c r="G24"/>
  <c r="M36"/>
  <c r="H22"/>
  <c r="AB33"/>
  <c r="P23"/>
  <c r="AE33"/>
  <c r="AF33" s="1"/>
  <c r="AE22"/>
  <c r="AF22" s="1"/>
  <c r="AE34"/>
  <c r="AF34" s="1"/>
  <c r="Q33"/>
  <c r="S24"/>
  <c r="F31"/>
  <c r="F22"/>
  <c r="R25"/>
  <c r="N24"/>
  <c r="H37"/>
  <c r="AC32"/>
  <c r="H33"/>
  <c r="H23"/>
  <c r="AE28"/>
  <c r="AF28" s="1"/>
  <c r="V22"/>
  <c r="G35"/>
  <c r="S36"/>
  <c r="W33"/>
  <c r="L29"/>
  <c r="O22"/>
  <c r="AD22"/>
  <c r="T25"/>
  <c r="AC37"/>
  <c r="V35"/>
  <c r="AB23"/>
  <c r="AE24"/>
  <c r="AF24" s="1"/>
  <c r="AB32"/>
  <c r="AB29"/>
  <c r="AE29"/>
  <c r="AF29" s="1"/>
  <c r="M37"/>
  <c r="U27"/>
  <c r="AE30"/>
  <c r="AF30" s="1"/>
  <c r="O33"/>
  <c r="X31"/>
  <c r="W27"/>
  <c r="H32"/>
  <c r="Y22"/>
  <c r="Y35"/>
  <c r="M22"/>
  <c r="Z36"/>
  <c r="T35"/>
  <c r="U22"/>
  <c r="W25"/>
  <c r="AB22"/>
  <c r="F33"/>
  <c r="O34"/>
  <c r="W35"/>
  <c r="P32"/>
  <c r="AC27"/>
  <c r="O26"/>
  <c r="L33"/>
  <c r="L35"/>
  <c r="F37"/>
  <c r="T33"/>
  <c r="U34"/>
  <c r="X30"/>
  <c r="W29"/>
  <c r="X29"/>
  <c r="N30"/>
  <c r="L37"/>
  <c r="H30"/>
  <c r="Y27"/>
  <c r="AA29"/>
  <c r="D28" s="1"/>
  <c r="AB28"/>
  <c r="AE25"/>
  <c r="AF25" s="1"/>
  <c r="H34"/>
  <c r="S33"/>
  <c r="U37"/>
  <c r="AD25"/>
  <c r="U30"/>
  <c r="M31"/>
  <c r="AD31"/>
  <c r="S28"/>
  <c r="P30"/>
  <c r="AC33"/>
  <c r="AA23"/>
  <c r="D23" s="1"/>
  <c r="X35"/>
  <c r="G32"/>
  <c r="G29"/>
  <c r="S23"/>
  <c r="L31"/>
  <c r="X33"/>
  <c r="T28"/>
  <c r="V36"/>
  <c r="Y25"/>
  <c r="N37"/>
  <c r="W23"/>
  <c r="Q24"/>
  <c r="T29"/>
  <c r="Q26"/>
  <c r="Y29"/>
  <c r="U26"/>
  <c r="P27"/>
  <c r="S22"/>
  <c r="N26"/>
  <c r="Q32"/>
  <c r="X27"/>
  <c r="Y26"/>
  <c r="AA27"/>
  <c r="D26" s="1"/>
  <c r="H35"/>
  <c r="F25"/>
  <c r="T26"/>
  <c r="Y24"/>
  <c r="U25"/>
  <c r="AA31"/>
  <c r="D30" s="1"/>
  <c r="X28"/>
  <c r="R34"/>
  <c r="O29"/>
  <c r="Q34"/>
  <c r="AD26"/>
  <c r="AA26"/>
  <c r="D25" s="1"/>
  <c r="AA28"/>
  <c r="D27" s="1"/>
  <c r="U29"/>
  <c r="R33"/>
  <c r="Z26"/>
  <c r="W28"/>
  <c r="N36"/>
  <c r="X24"/>
  <c r="AD33"/>
  <c r="Q30"/>
  <c r="G30"/>
  <c r="H36"/>
  <c r="Z23"/>
  <c r="AC25"/>
  <c r="W37"/>
  <c r="T22"/>
  <c r="W22"/>
  <c r="N31"/>
  <c r="R32"/>
  <c r="F34"/>
  <c r="V31"/>
  <c r="Y30"/>
  <c r="Y32"/>
  <c r="P31"/>
  <c r="AC23"/>
  <c r="S30"/>
  <c r="H31"/>
  <c r="AA37"/>
  <c r="D36" s="1"/>
  <c r="AD30"/>
  <c r="V28"/>
  <c r="R31"/>
  <c r="N23"/>
  <c r="G27"/>
  <c r="R26"/>
  <c r="S34"/>
  <c r="R27"/>
  <c r="U23"/>
  <c r="W30"/>
  <c r="O37"/>
  <c r="AC22"/>
  <c r="U28"/>
  <c r="V25"/>
  <c r="F27"/>
  <c r="R37"/>
  <c r="F24"/>
  <c r="G31"/>
  <c r="S27"/>
  <c r="O35"/>
  <c r="V37"/>
  <c r="Y23"/>
  <c r="S25"/>
  <c r="AC26"/>
  <c r="V32"/>
  <c r="G22"/>
  <c r="AA35"/>
  <c r="D34" s="1"/>
  <c r="O25"/>
  <c r="Z34"/>
  <c r="G25"/>
  <c r="X32"/>
  <c r="AD32"/>
  <c r="AB30"/>
  <c r="L30"/>
  <c r="AE31"/>
  <c r="AF31" s="1"/>
  <c r="AC30"/>
  <c r="L23"/>
  <c r="AE37"/>
  <c r="AF37" s="1"/>
  <c r="M34"/>
  <c r="P36"/>
  <c r="AA30"/>
  <c r="D29" s="1"/>
  <c r="L22"/>
  <c r="W32"/>
  <c r="O24"/>
  <c r="AA34"/>
  <c r="D33" s="1"/>
  <c r="F35"/>
  <c r="Q29"/>
  <c r="AB31"/>
  <c r="Z33"/>
  <c r="P28"/>
  <c r="AB37"/>
  <c r="R23"/>
  <c r="AD35"/>
  <c r="V34"/>
  <c r="S29"/>
  <c r="N25"/>
  <c r="F30"/>
  <c r="T23"/>
  <c r="T36"/>
  <c r="AD36"/>
  <c r="O28"/>
  <c r="V33"/>
  <c r="S35"/>
  <c r="M26"/>
  <c r="AD23"/>
  <c r="M25"/>
  <c r="M28"/>
  <c r="AA22"/>
  <c r="D22" s="1"/>
  <c r="O36"/>
  <c r="T32"/>
  <c r="Q23"/>
  <c r="Q27"/>
  <c r="R28"/>
  <c r="AC35"/>
  <c r="Y28"/>
  <c r="AD24"/>
  <c r="X25"/>
  <c r="AB25"/>
  <c r="M24"/>
  <c r="Z27"/>
  <c r="O27"/>
  <c r="N35"/>
  <c r="F28"/>
  <c r="L24"/>
  <c r="P33"/>
  <c r="R35"/>
  <c r="Z37"/>
  <c r="M23"/>
  <c r="Z35"/>
  <c r="U24"/>
  <c r="T34"/>
  <c r="G37"/>
  <c r="Y33"/>
  <c r="P35"/>
  <c r="F32"/>
  <c r="P37"/>
  <c r="U35"/>
  <c r="AE27"/>
  <c r="AF27" s="1"/>
  <c r="W31"/>
  <c r="L32"/>
  <c r="H24"/>
  <c r="Q31"/>
  <c r="AD29"/>
  <c r="Y31"/>
  <c r="O32"/>
  <c r="L34"/>
  <c r="P22"/>
  <c r="Q22"/>
  <c r="L26"/>
  <c r="Z31"/>
  <c r="Z24"/>
  <c r="O23"/>
  <c r="F26"/>
  <c r="P25"/>
  <c r="V26"/>
  <c r="Q37"/>
  <c r="R24"/>
  <c r="AA36"/>
  <c r="D35" s="1"/>
  <c r="L27"/>
  <c r="F29"/>
  <c r="AB27"/>
  <c r="O31"/>
  <c r="H25"/>
  <c r="T30"/>
  <c r="F23"/>
  <c r="W24"/>
  <c r="L28"/>
  <c r="X36"/>
  <c r="Z25"/>
  <c r="H27"/>
  <c r="G26"/>
  <c r="Y34"/>
  <c r="AC28"/>
  <c r="Z30"/>
  <c r="AD34"/>
  <c r="AD37"/>
  <c r="R36"/>
  <c r="Z32"/>
  <c r="Y37"/>
  <c r="P26"/>
  <c r="AC29"/>
  <c r="P34"/>
  <c r="AC24"/>
  <c r="N29"/>
  <c r="N28"/>
  <c r="M33"/>
  <c r="V30"/>
  <c r="S32"/>
  <c r="R22"/>
  <c r="AD27"/>
  <c r="M30"/>
  <c r="N34"/>
  <c r="X34"/>
  <c r="G36"/>
</calcChain>
</file>

<file path=xl/sharedStrings.xml><?xml version="1.0" encoding="utf-8"?>
<sst xmlns="http://schemas.openxmlformats.org/spreadsheetml/2006/main" count="1607" uniqueCount="464">
  <si>
    <t>Ordine di partenza</t>
  </si>
  <si>
    <t>Start Nr.</t>
  </si>
  <si>
    <t>Nome</t>
  </si>
  <si>
    <t>Cognome</t>
  </si>
  <si>
    <t>Cane</t>
  </si>
  <si>
    <t>HTM 1</t>
  </si>
  <si>
    <t>-</t>
  </si>
  <si>
    <t>HTM 2</t>
  </si>
  <si>
    <t>Domenica</t>
  </si>
  <si>
    <t>HTM 3</t>
  </si>
  <si>
    <t>FS 1</t>
  </si>
  <si>
    <t>Gruppo 1</t>
  </si>
  <si>
    <t>Sabato</t>
  </si>
  <si>
    <t>FS1_1</t>
  </si>
  <si>
    <t>FS1_2</t>
  </si>
  <si>
    <t>FS1_4</t>
  </si>
  <si>
    <t>FS1_5</t>
  </si>
  <si>
    <t>Gruppo 2</t>
  </si>
  <si>
    <t>FS 2</t>
  </si>
  <si>
    <t>FS2_1</t>
  </si>
  <si>
    <t>FS2_2</t>
  </si>
  <si>
    <t>FS2_3</t>
  </si>
  <si>
    <t xml:space="preserve">Cane </t>
  </si>
  <si>
    <t>FS 3</t>
  </si>
  <si>
    <t>Cane 1</t>
  </si>
  <si>
    <t>Cane 2</t>
  </si>
  <si>
    <t>Trio</t>
  </si>
  <si>
    <t>Freestyle 1 Gruppo 1</t>
  </si>
  <si>
    <t>Artistic</t>
  </si>
  <si>
    <t>Tecnic</t>
  </si>
  <si>
    <t>Penalty</t>
  </si>
  <si>
    <t>Teamwork</t>
  </si>
  <si>
    <t>Dynamics</t>
  </si>
  <si>
    <t>Concept</t>
  </si>
  <si>
    <t>Choreography</t>
  </si>
  <si>
    <t>Flow</t>
  </si>
  <si>
    <t>Execution</t>
  </si>
  <si>
    <t>Content</t>
  </si>
  <si>
    <t>Difficulty</t>
  </si>
  <si>
    <t>Somma Artistica/Tecnica</t>
  </si>
  <si>
    <t>Vocalisation</t>
  </si>
  <si>
    <t>Health of dog</t>
  </si>
  <si>
    <t>Improper use of props</t>
  </si>
  <si>
    <t>Time</t>
  </si>
  <si>
    <t>Misconduct in the ring</t>
  </si>
  <si>
    <t>Actives touching during routine</t>
  </si>
  <si>
    <t>Leaving the ring</t>
  </si>
  <si>
    <t>Use of training aids</t>
  </si>
  <si>
    <t>Too many props</t>
  </si>
  <si>
    <t>Soiling in the ring</t>
  </si>
  <si>
    <t>Unfair treatment of the dog</t>
  </si>
  <si>
    <t>Help from outside</t>
  </si>
  <si>
    <t>Abbruch</t>
  </si>
  <si>
    <t>Penalty for judge</t>
  </si>
  <si>
    <t>Total penalty</t>
  </si>
  <si>
    <t>Point</t>
  </si>
  <si>
    <t>Position</t>
  </si>
  <si>
    <t>Hilfspunkte Teamwork</t>
  </si>
  <si>
    <t>Posizione</t>
  </si>
  <si>
    <t>Fluidità</t>
  </si>
  <si>
    <t>Hilfspunkte Teamwork e Fluidità</t>
  </si>
  <si>
    <t>Dinamicità</t>
  </si>
  <si>
    <t>Hilfspunkte Teamwork, Fluidità e Dinamicità</t>
  </si>
  <si>
    <t>Esecuzione</t>
  </si>
  <si>
    <t>Hilfspunkte Teamwork, Fluidità, Dinamicità e Esecuzione</t>
  </si>
  <si>
    <t>Classifica finale</t>
  </si>
  <si>
    <t>Classifica T F  D E e Dis/Abbruch (fortlaufende Platzierung)</t>
  </si>
  <si>
    <t>Dis/Abbruch</t>
  </si>
  <si>
    <t>Total artistic/technic</t>
  </si>
  <si>
    <t xml:space="preserve">Misconduct in the ring </t>
  </si>
  <si>
    <t xml:space="preserve">Active touching </t>
  </si>
  <si>
    <t>x Disqualification</t>
  </si>
  <si>
    <t>Somma penalty</t>
  </si>
  <si>
    <t>Freestyle 1 Gruppo 2</t>
  </si>
  <si>
    <t>QUARTETTO</t>
  </si>
  <si>
    <t>Nome 1</t>
  </si>
  <si>
    <t>Nome 2</t>
  </si>
  <si>
    <t>SENIOR/HAND.</t>
  </si>
  <si>
    <t>TRIO</t>
  </si>
  <si>
    <t>Freestyle 2</t>
  </si>
  <si>
    <t>Freestyle 3</t>
  </si>
  <si>
    <t>Open  A</t>
  </si>
  <si>
    <t>9.30</t>
  </si>
  <si>
    <t>1 Open  A</t>
  </si>
  <si>
    <t>2 Open  A</t>
  </si>
  <si>
    <t>3 Open  A</t>
  </si>
  <si>
    <t>4 Open  A</t>
  </si>
  <si>
    <t>5 Open  A</t>
  </si>
  <si>
    <t>6 Open  A</t>
  </si>
  <si>
    <t>7 Open  A</t>
  </si>
  <si>
    <t>8 Open  A</t>
  </si>
  <si>
    <t>9 Open  A</t>
  </si>
  <si>
    <t>10 Open  A</t>
  </si>
  <si>
    <t>Corinne</t>
  </si>
  <si>
    <t>Paola</t>
  </si>
  <si>
    <t>Mary Alicia</t>
  </si>
  <si>
    <t>Marina</t>
  </si>
  <si>
    <t>Barbara</t>
  </si>
  <si>
    <t>Patrizia</t>
  </si>
  <si>
    <t>Sabrina</t>
  </si>
  <si>
    <t>Roberto</t>
  </si>
  <si>
    <t>Liliana</t>
  </si>
  <si>
    <t>Bunard</t>
  </si>
  <si>
    <t>Fontana</t>
  </si>
  <si>
    <t>Alberico</t>
  </si>
  <si>
    <t>Locatelli</t>
  </si>
  <si>
    <t>Schettino</t>
  </si>
  <si>
    <t>Zampiero</t>
  </si>
  <si>
    <t>Riccardi</t>
  </si>
  <si>
    <t>Lorenzon</t>
  </si>
  <si>
    <t>Ferrari Bruno</t>
  </si>
  <si>
    <t>Lazard</t>
  </si>
  <si>
    <t>Greta</t>
  </si>
  <si>
    <t>Sean</t>
  </si>
  <si>
    <t>Zoran</t>
  </si>
  <si>
    <t>Zola</t>
  </si>
  <si>
    <t>Flann</t>
  </si>
  <si>
    <t>Sky</t>
  </si>
  <si>
    <t>Gwenda</t>
  </si>
  <si>
    <t>Duca Radamès</t>
  </si>
  <si>
    <t>9.36</t>
  </si>
  <si>
    <t>9.42</t>
  </si>
  <si>
    <t>9.48</t>
  </si>
  <si>
    <t>9.54</t>
  </si>
  <si>
    <t>10.00</t>
  </si>
  <si>
    <t>10.06</t>
  </si>
  <si>
    <t>10.12</t>
  </si>
  <si>
    <t>10.18</t>
  </si>
  <si>
    <t>10.24</t>
  </si>
  <si>
    <t>10.30</t>
  </si>
  <si>
    <t>10.45</t>
  </si>
  <si>
    <t>cambio giudici</t>
  </si>
  <si>
    <t>FS1_3</t>
  </si>
  <si>
    <t>FS1_6</t>
  </si>
  <si>
    <t>FS1_7</t>
  </si>
  <si>
    <t>FS1_8</t>
  </si>
  <si>
    <t>10.51</t>
  </si>
  <si>
    <t>11.03</t>
  </si>
  <si>
    <t>11.09</t>
  </si>
  <si>
    <t>11.15</t>
  </si>
  <si>
    <t>11.21</t>
  </si>
  <si>
    <t>11.27</t>
  </si>
  <si>
    <t>11.33</t>
  </si>
  <si>
    <t>11.45</t>
  </si>
  <si>
    <t xml:space="preserve">10.57  </t>
  </si>
  <si>
    <t>Rita</t>
  </si>
  <si>
    <t>Ruberto</t>
  </si>
  <si>
    <t>Guapa</t>
  </si>
  <si>
    <t>Cédric</t>
  </si>
  <si>
    <t>Jean Baptiste</t>
  </si>
  <si>
    <t>Joly</t>
  </si>
  <si>
    <t>Samsonova</t>
  </si>
  <si>
    <t>Bibi</t>
  </si>
  <si>
    <t>Lucrezia</t>
  </si>
  <si>
    <t>Brambilla</t>
  </si>
  <si>
    <t>Shaza</t>
  </si>
  <si>
    <t>Lavinia</t>
  </si>
  <si>
    <t>Boazzelli</t>
  </si>
  <si>
    <t>Seed</t>
  </si>
  <si>
    <t>Helene</t>
  </si>
  <si>
    <t>Tramecon</t>
  </si>
  <si>
    <t>Jed'anse</t>
  </si>
  <si>
    <t>Lyla</t>
  </si>
  <si>
    <t>Open  B</t>
  </si>
  <si>
    <t>11.51</t>
  </si>
  <si>
    <t>11.57</t>
  </si>
  <si>
    <t>12.03</t>
  </si>
  <si>
    <t>12.09</t>
  </si>
  <si>
    <t>12.15</t>
  </si>
  <si>
    <t>12.21</t>
  </si>
  <si>
    <t>12.27</t>
  </si>
  <si>
    <t>12.33</t>
  </si>
  <si>
    <t>12.39</t>
  </si>
  <si>
    <t>12.45</t>
  </si>
  <si>
    <t>12.51</t>
  </si>
  <si>
    <t>1 Beginner</t>
  </si>
  <si>
    <t>2 Beginner</t>
  </si>
  <si>
    <t>3 Beginner</t>
  </si>
  <si>
    <t>4 Beginner</t>
  </si>
  <si>
    <t>6 Open  B</t>
  </si>
  <si>
    <t>7 Open  B</t>
  </si>
  <si>
    <t>8 Open  B</t>
  </si>
  <si>
    <t>9 Open  B</t>
  </si>
  <si>
    <t>10 Open  B</t>
  </si>
  <si>
    <t>11 Open  B</t>
  </si>
  <si>
    <t>Alessandra</t>
  </si>
  <si>
    <t>Vicentini</t>
  </si>
  <si>
    <t>Penny</t>
  </si>
  <si>
    <t>Benetruy</t>
  </si>
  <si>
    <t>Ice</t>
  </si>
  <si>
    <t>Laura</t>
  </si>
  <si>
    <t>Faraoni</t>
  </si>
  <si>
    <t>Noir</t>
  </si>
  <si>
    <t>Giulia</t>
  </si>
  <si>
    <t>Sorrenti</t>
  </si>
  <si>
    <t>Erin</t>
  </si>
  <si>
    <t>Neige Noire</t>
  </si>
  <si>
    <t>Cristina</t>
  </si>
  <si>
    <t>De Brand</t>
  </si>
  <si>
    <t>Raya</t>
  </si>
  <si>
    <t>Zorba</t>
  </si>
  <si>
    <t>Federica</t>
  </si>
  <si>
    <t>Parini</t>
  </si>
  <si>
    <t>Anita</t>
  </si>
  <si>
    <t>Tiziana</t>
  </si>
  <si>
    <t>Terrazzino</t>
  </si>
  <si>
    <t>Lex</t>
  </si>
  <si>
    <t>Zighi</t>
  </si>
  <si>
    <t>Matteo</t>
  </si>
  <si>
    <t>Trenti</t>
  </si>
  <si>
    <t>Freccia</t>
  </si>
  <si>
    <t>Cindy</t>
  </si>
  <si>
    <t>Parinaud</t>
  </si>
  <si>
    <t>Jeff</t>
  </si>
  <si>
    <t>PAUSA</t>
  </si>
  <si>
    <t>HTM1_1</t>
  </si>
  <si>
    <t>HTM1_2</t>
  </si>
  <si>
    <t>HTM1_3</t>
  </si>
  <si>
    <t>HTM1_4</t>
  </si>
  <si>
    <t>Sara</t>
  </si>
  <si>
    <t>Bonazzi</t>
  </si>
  <si>
    <t>Maya</t>
  </si>
  <si>
    <t>Pixie</t>
  </si>
  <si>
    <t>Vincianne</t>
  </si>
  <si>
    <t>Vialettes</t>
  </si>
  <si>
    <t>Janet</t>
  </si>
  <si>
    <t>HTM2_1</t>
  </si>
  <si>
    <t>HTM2_2</t>
  </si>
  <si>
    <t>HTM2_3</t>
  </si>
  <si>
    <t>HTM2_4</t>
  </si>
  <si>
    <t>Sylvia</t>
  </si>
  <si>
    <t>Sanchez</t>
  </si>
  <si>
    <t>Joey</t>
  </si>
  <si>
    <t>Nicoletta</t>
  </si>
  <si>
    <t>Bellucci</t>
  </si>
  <si>
    <t>Unique</t>
  </si>
  <si>
    <t>Jana</t>
  </si>
  <si>
    <t>Svoboda</t>
  </si>
  <si>
    <t>Darri</t>
  </si>
  <si>
    <t>Shine</t>
  </si>
  <si>
    <t>HTM3_1</t>
  </si>
  <si>
    <t>HTM3_2</t>
  </si>
  <si>
    <t>Cristallini</t>
  </si>
  <si>
    <t>Ksami</t>
  </si>
  <si>
    <t>Chiara</t>
  </si>
  <si>
    <t>Meccoli</t>
  </si>
  <si>
    <t>Thunder</t>
  </si>
  <si>
    <t>Trio 1</t>
  </si>
  <si>
    <t>Trio 2</t>
  </si>
  <si>
    <t>Di Bene</t>
  </si>
  <si>
    <t>Nahui - Pasti</t>
  </si>
  <si>
    <t>Zorba - Liza</t>
  </si>
  <si>
    <t>15.50</t>
  </si>
  <si>
    <t>Open  C</t>
  </si>
  <si>
    <t>1 Open C</t>
  </si>
  <si>
    <t>2 Open C</t>
  </si>
  <si>
    <t>3 Open C</t>
  </si>
  <si>
    <t>4 Open C</t>
  </si>
  <si>
    <t>5 Open C</t>
  </si>
  <si>
    <t>6 Open C</t>
  </si>
  <si>
    <t>7 Open C</t>
  </si>
  <si>
    <t>8 Open C</t>
  </si>
  <si>
    <t>9 Open C</t>
  </si>
  <si>
    <t>10 Open C</t>
  </si>
  <si>
    <t>11 Open C</t>
  </si>
  <si>
    <t>12 Open C</t>
  </si>
  <si>
    <t>17.00</t>
  </si>
  <si>
    <t>17.30</t>
  </si>
  <si>
    <t>PREMIAZIONE</t>
  </si>
  <si>
    <t>Elfo</t>
  </si>
  <si>
    <t>Samba</t>
  </si>
  <si>
    <t>Pireddu</t>
  </si>
  <si>
    <t>Fly</t>
  </si>
  <si>
    <t>Sirio</t>
  </si>
  <si>
    <t>Bonanni</t>
  </si>
  <si>
    <t>Molly</t>
  </si>
  <si>
    <t>Isabelle</t>
  </si>
  <si>
    <t>De Mattia</t>
  </si>
  <si>
    <t>Jiouk</t>
  </si>
  <si>
    <t>Giove</t>
  </si>
  <si>
    <t>Chagall</t>
  </si>
  <si>
    <t>Vincenzo</t>
  </si>
  <si>
    <t>D'Ambrosio</t>
  </si>
  <si>
    <t>Lara</t>
  </si>
  <si>
    <t>Tirelli</t>
  </si>
  <si>
    <t>Rebecca</t>
  </si>
  <si>
    <t>Prinzessin</t>
  </si>
  <si>
    <t>Luisa</t>
  </si>
  <si>
    <t>Turri</t>
  </si>
  <si>
    <t>Shary</t>
  </si>
  <si>
    <t>Open D</t>
  </si>
  <si>
    <t>3 Open D</t>
  </si>
  <si>
    <t>4 Open D</t>
  </si>
  <si>
    <t>5 Open D</t>
  </si>
  <si>
    <t>6 Open D</t>
  </si>
  <si>
    <t>7 Open D</t>
  </si>
  <si>
    <t>10.25</t>
  </si>
  <si>
    <t>Milena</t>
  </si>
  <si>
    <t>De Nicolò</t>
  </si>
  <si>
    <t>Nadine</t>
  </si>
  <si>
    <t xml:space="preserve">Dan </t>
  </si>
  <si>
    <t>Daragiu</t>
  </si>
  <si>
    <t>King</t>
  </si>
  <si>
    <t>Anna</t>
  </si>
  <si>
    <t>Bandera</t>
  </si>
  <si>
    <t>Buddha</t>
  </si>
  <si>
    <t>Stefania</t>
  </si>
  <si>
    <t>Musazzi</t>
  </si>
  <si>
    <t>Uma</t>
  </si>
  <si>
    <t>FS Senior</t>
  </si>
  <si>
    <t>1 Senior</t>
  </si>
  <si>
    <t>2 Senior</t>
  </si>
  <si>
    <t>10.31</t>
  </si>
  <si>
    <t>Liza</t>
  </si>
  <si>
    <t>Brigitte</t>
  </si>
  <si>
    <t>Kaiser</t>
  </si>
  <si>
    <t>Nandin</t>
  </si>
  <si>
    <t>10.37</t>
  </si>
  <si>
    <t>10.43</t>
  </si>
  <si>
    <t>10.49</t>
  </si>
  <si>
    <t>10.55</t>
  </si>
  <si>
    <t>11.01</t>
  </si>
  <si>
    <t>FS1_9</t>
  </si>
  <si>
    <t>FS1_10</t>
  </si>
  <si>
    <t>11.07</t>
  </si>
  <si>
    <t>11.13</t>
  </si>
  <si>
    <t>11.19</t>
  </si>
  <si>
    <t>11.25</t>
  </si>
  <si>
    <t>11.31</t>
  </si>
  <si>
    <t>Dan</t>
  </si>
  <si>
    <t>Deb.</t>
  </si>
  <si>
    <t>Cordelia</t>
  </si>
  <si>
    <t>Giller</t>
  </si>
  <si>
    <t>Indi</t>
  </si>
  <si>
    <t>Valentina</t>
  </si>
  <si>
    <t>Bandi</t>
  </si>
  <si>
    <t>Neve</t>
  </si>
  <si>
    <t>Franca</t>
  </si>
  <si>
    <t>Roverato</t>
  </si>
  <si>
    <t>Nausicaa</t>
  </si>
  <si>
    <t>Stefano</t>
  </si>
  <si>
    <t>Cominardi</t>
  </si>
  <si>
    <t>Tazio</t>
  </si>
  <si>
    <t>Quartet</t>
  </si>
  <si>
    <t>1 Quartet</t>
  </si>
  <si>
    <t>Starter 1</t>
  </si>
  <si>
    <t>Starter 2</t>
  </si>
  <si>
    <t>Liliana Ferrari Bruno</t>
  </si>
  <si>
    <t>Barbara Cristallini</t>
  </si>
  <si>
    <t>Dana</t>
  </si>
  <si>
    <t>11.43</t>
  </si>
  <si>
    <t>13.15</t>
  </si>
  <si>
    <t>FS2_4</t>
  </si>
  <si>
    <t>FS2_5</t>
  </si>
  <si>
    <t>FS2_6</t>
  </si>
  <si>
    <t>FS2_7</t>
  </si>
  <si>
    <t>FS2_8</t>
  </si>
  <si>
    <t>FS2_9</t>
  </si>
  <si>
    <t>FS2_10</t>
  </si>
  <si>
    <t>13.22</t>
  </si>
  <si>
    <t>13.29</t>
  </si>
  <si>
    <t>13.36</t>
  </si>
  <si>
    <t>13.43</t>
  </si>
  <si>
    <t>13.50</t>
  </si>
  <si>
    <t>13.57</t>
  </si>
  <si>
    <t>14.04</t>
  </si>
  <si>
    <t>14.11</t>
  </si>
  <si>
    <t>14.18</t>
  </si>
  <si>
    <t>14.25</t>
  </si>
  <si>
    <t>Nahui</t>
  </si>
  <si>
    <t>Pasti</t>
  </si>
  <si>
    <t>FS3_1</t>
  </si>
  <si>
    <t>FS3_2</t>
  </si>
  <si>
    <t>FS3_3</t>
  </si>
  <si>
    <t>FS3_4</t>
  </si>
  <si>
    <t>FS3_5</t>
  </si>
  <si>
    <t>FS3_6</t>
  </si>
  <si>
    <t>FS3_7</t>
  </si>
  <si>
    <t>14.33</t>
  </si>
  <si>
    <t>14.41</t>
  </si>
  <si>
    <t>14.49</t>
  </si>
  <si>
    <t>14.57</t>
  </si>
  <si>
    <t>15.05</t>
  </si>
  <si>
    <t>15.13</t>
  </si>
  <si>
    <t>15.21</t>
  </si>
  <si>
    <t>15.35</t>
  </si>
  <si>
    <t xml:space="preserve">Chiara </t>
  </si>
  <si>
    <t>Dayita</t>
  </si>
  <si>
    <t>Open E</t>
  </si>
  <si>
    <t>1 Open E</t>
  </si>
  <si>
    <t>2 Open E</t>
  </si>
  <si>
    <t>3 Open E</t>
  </si>
  <si>
    <t>4 Open E</t>
  </si>
  <si>
    <t>5 Open E</t>
  </si>
  <si>
    <t>6 Open E</t>
  </si>
  <si>
    <t>7 Open E</t>
  </si>
  <si>
    <t>8 Open E</t>
  </si>
  <si>
    <t>9 Open E</t>
  </si>
  <si>
    <t>15.41</t>
  </si>
  <si>
    <t>15.47</t>
  </si>
  <si>
    <t>15.53</t>
  </si>
  <si>
    <t>15.59</t>
  </si>
  <si>
    <t>16.05</t>
  </si>
  <si>
    <t>16.11</t>
  </si>
  <si>
    <t>16.17</t>
  </si>
  <si>
    <t>16.23</t>
  </si>
  <si>
    <t>Gian Luca</t>
  </si>
  <si>
    <t>Mosca</t>
  </si>
  <si>
    <t>Mumu</t>
  </si>
  <si>
    <t>Brenda</t>
  </si>
  <si>
    <t>Apache</t>
  </si>
  <si>
    <t>Ginger</t>
  </si>
  <si>
    <t>Muggiana</t>
  </si>
  <si>
    <t>Gioia</t>
  </si>
  <si>
    <t>15.56</t>
  </si>
  <si>
    <t>16.02</t>
  </si>
  <si>
    <t>16.08</t>
  </si>
  <si>
    <t>16.14</t>
  </si>
  <si>
    <t>16.20</t>
  </si>
  <si>
    <t>16.26</t>
  </si>
  <si>
    <t>14.20</t>
  </si>
  <si>
    <t>14.26</t>
  </si>
  <si>
    <t>14.32</t>
  </si>
  <si>
    <t>14.38</t>
  </si>
  <si>
    <t>14.44</t>
  </si>
  <si>
    <t>14.51</t>
  </si>
  <si>
    <t>14.58</t>
  </si>
  <si>
    <t>15.12</t>
  </si>
  <si>
    <t>15.20</t>
  </si>
  <si>
    <t>15.28</t>
  </si>
  <si>
    <t>15.34</t>
  </si>
  <si>
    <t>15.40</t>
  </si>
  <si>
    <t>16.32</t>
  </si>
  <si>
    <t>16.38</t>
  </si>
  <si>
    <t>16.44</t>
  </si>
  <si>
    <t>16.50</t>
  </si>
  <si>
    <t>16.56</t>
  </si>
  <si>
    <t>13 Open C</t>
  </si>
  <si>
    <t>17.02</t>
  </si>
  <si>
    <t>Cacciatori</t>
  </si>
  <si>
    <t>Lissy</t>
  </si>
  <si>
    <t>12 Open  B</t>
  </si>
  <si>
    <t>5 Beginner</t>
  </si>
  <si>
    <t>16.29</t>
  </si>
  <si>
    <t>10 Open E</t>
  </si>
  <si>
    <t>prinzessin</t>
  </si>
  <si>
    <t>Stephane</t>
  </si>
  <si>
    <t>Granet</t>
  </si>
  <si>
    <t>Nex</t>
  </si>
  <si>
    <t>12 Beginner</t>
  </si>
  <si>
    <t xml:space="preserve">Paola </t>
  </si>
  <si>
    <t xml:space="preserve">Vinciane </t>
  </si>
  <si>
    <t xml:space="preserve">Daragiu </t>
  </si>
  <si>
    <t xml:space="preserve">King </t>
  </si>
  <si>
    <t xml:space="preserve">Cedric </t>
  </si>
  <si>
    <t xml:space="preserve">Helene </t>
  </si>
  <si>
    <t xml:space="preserve">Tramecon </t>
  </si>
  <si>
    <t xml:space="preserve">Cordelia </t>
  </si>
  <si>
    <t xml:space="preserve">Valentina </t>
  </si>
  <si>
    <t xml:space="preserve">Bandi </t>
  </si>
  <si>
    <t>Nausicaaa</t>
  </si>
  <si>
    <t xml:space="preserve">Lavinia </t>
  </si>
  <si>
    <t xml:space="preserve">Franca </t>
  </si>
  <si>
    <t>seed</t>
  </si>
</sst>
</file>

<file path=xl/styles.xml><?xml version="1.0" encoding="utf-8"?>
<styleSheet xmlns="http://schemas.openxmlformats.org/spreadsheetml/2006/main">
  <numFmts count="4">
    <numFmt numFmtId="164" formatCode="mmmm\ yyyy"/>
    <numFmt numFmtId="165" formatCode="0.000"/>
    <numFmt numFmtId="166" formatCode="0.0%"/>
    <numFmt numFmtId="167" formatCode="mm/dd/yyyy"/>
  </numFmts>
  <fonts count="18">
    <font>
      <sz val="12"/>
      <color indexed="8"/>
      <name val="Verdana"/>
    </font>
    <font>
      <sz val="10"/>
      <color indexed="8"/>
      <name val="Arial"/>
    </font>
    <font>
      <sz val="14"/>
      <color indexed="8"/>
      <name val="Arial"/>
    </font>
    <font>
      <sz val="10"/>
      <color indexed="8"/>
      <name val="Arial Bold"/>
    </font>
    <font>
      <sz val="8"/>
      <color indexed="8"/>
      <name val="Arial Bold"/>
    </font>
    <font>
      <sz val="14"/>
      <color indexed="11"/>
      <name val="Baskerville Old Face"/>
    </font>
    <font>
      <sz val="12"/>
      <color indexed="8"/>
      <name val="Cambria"/>
    </font>
    <font>
      <b/>
      <sz val="12"/>
      <color indexed="11"/>
      <name val="Cambria"/>
    </font>
    <font>
      <b/>
      <sz val="12"/>
      <color indexed="8"/>
      <name val="Cambria"/>
    </font>
    <font>
      <sz val="10"/>
      <color indexed="8"/>
      <name val="Cambria"/>
    </font>
    <font>
      <b/>
      <sz val="10"/>
      <color indexed="8"/>
      <name val="Cambria"/>
    </font>
    <font>
      <b/>
      <i/>
      <sz val="10"/>
      <color indexed="8"/>
      <name val="Cambria"/>
    </font>
    <font>
      <sz val="9"/>
      <color indexed="21"/>
      <name val="Cambria"/>
    </font>
    <font>
      <b/>
      <sz val="10"/>
      <color indexed="22"/>
      <name val="Cambria"/>
    </font>
    <font>
      <sz val="10"/>
      <color indexed="14"/>
      <name val="Cambria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0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</fills>
  <borders count="8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hair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hair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hair">
        <color indexed="8"/>
      </right>
      <top style="medium">
        <color indexed="8"/>
      </top>
      <bottom style="thin">
        <color indexed="9"/>
      </bottom>
      <diagonal/>
    </border>
    <border>
      <left style="hair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 style="thin">
        <color indexed="9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76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1" fontId="1" fillId="0" borderId="1" xfId="0" applyNumberFormat="1" applyFont="1" applyBorder="1" applyAlignment="1"/>
    <xf numFmtId="1" fontId="1" fillId="0" borderId="2" xfId="0" applyNumberFormat="1" applyFont="1" applyBorder="1" applyAlignment="1"/>
    <xf numFmtId="1" fontId="1" fillId="0" borderId="2" xfId="0" applyNumberFormat="1" applyFont="1" applyBorder="1" applyAlignment="1">
      <alignment horizontal="left"/>
    </xf>
    <xf numFmtId="1" fontId="1" fillId="0" borderId="3" xfId="0" applyNumberFormat="1" applyFont="1" applyBorder="1" applyAlignment="1"/>
    <xf numFmtId="1" fontId="3" fillId="0" borderId="7" xfId="0" applyNumberFormat="1" applyFont="1" applyBorder="1" applyAlignment="1"/>
    <xf numFmtId="1" fontId="3" fillId="0" borderId="1" xfId="0" applyNumberFormat="1" applyFont="1" applyBorder="1" applyAlignment="1"/>
    <xf numFmtId="1" fontId="1" fillId="0" borderId="8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1" fontId="1" fillId="0" borderId="9" xfId="0" applyNumberFormat="1" applyFont="1" applyBorder="1" applyAlignment="1">
      <alignment horizontal="left"/>
    </xf>
    <xf numFmtId="1" fontId="4" fillId="0" borderId="1" xfId="0" applyNumberFormat="1" applyFont="1" applyBorder="1" applyAlignment="1"/>
    <xf numFmtId="1" fontId="1" fillId="0" borderId="10" xfId="0" applyNumberFormat="1" applyFont="1" applyBorder="1" applyAlignment="1"/>
    <xf numFmtId="1" fontId="1" fillId="0" borderId="14" xfId="0" applyNumberFormat="1" applyFont="1" applyBorder="1" applyAlignment="1">
      <alignment horizontal="left"/>
    </xf>
    <xf numFmtId="1" fontId="1" fillId="0" borderId="12" xfId="0" applyNumberFormat="1" applyFont="1" applyBorder="1" applyAlignment="1">
      <alignment horizontal="left"/>
    </xf>
    <xf numFmtId="1" fontId="1" fillId="0" borderId="9" xfId="0" applyNumberFormat="1" applyFont="1" applyBorder="1" applyAlignment="1"/>
    <xf numFmtId="0" fontId="6" fillId="2" borderId="17" xfId="0" applyNumberFormat="1" applyFont="1" applyFill="1" applyBorder="1" applyAlignment="1"/>
    <xf numFmtId="0" fontId="6" fillId="2" borderId="17" xfId="0" applyNumberFormat="1" applyFont="1" applyFill="1" applyBorder="1" applyAlignment="1">
      <alignment horizontal="left"/>
    </xf>
    <xf numFmtId="1" fontId="6" fillId="2" borderId="18" xfId="0" applyNumberFormat="1" applyFont="1" applyFill="1" applyBorder="1" applyAlignment="1"/>
    <xf numFmtId="1" fontId="6" fillId="2" borderId="19" xfId="0" applyNumberFormat="1" applyFont="1" applyFill="1" applyBorder="1" applyAlignment="1"/>
    <xf numFmtId="1" fontId="6" fillId="2" borderId="20" xfId="0" applyNumberFormat="1" applyFont="1" applyFill="1" applyBorder="1" applyAlignment="1"/>
    <xf numFmtId="1" fontId="6" fillId="2" borderId="21" xfId="0" applyNumberFormat="1" applyFont="1" applyFill="1" applyBorder="1" applyAlignment="1">
      <alignment horizontal="left"/>
    </xf>
    <xf numFmtId="1" fontId="6" fillId="2" borderId="22" xfId="0" applyNumberFormat="1" applyFont="1" applyFill="1" applyBorder="1" applyAlignment="1"/>
    <xf numFmtId="1" fontId="6" fillId="2" borderId="23" xfId="0" applyNumberFormat="1" applyFont="1" applyFill="1" applyBorder="1" applyAlignment="1"/>
    <xf numFmtId="0" fontId="6" fillId="2" borderId="21" xfId="0" applyNumberFormat="1" applyFont="1" applyFill="1" applyBorder="1" applyAlignment="1"/>
    <xf numFmtId="0" fontId="7" fillId="2" borderId="24" xfId="0" applyFont="1" applyFill="1" applyBorder="1" applyAlignment="1">
      <alignment horizontal="left"/>
    </xf>
    <xf numFmtId="1" fontId="8" fillId="2" borderId="21" xfId="0" applyNumberFormat="1" applyFont="1" applyFill="1" applyBorder="1" applyAlignment="1"/>
    <xf numFmtId="1" fontId="6" fillId="2" borderId="25" xfId="0" applyNumberFormat="1" applyFont="1" applyFill="1" applyBorder="1" applyAlignment="1"/>
    <xf numFmtId="1" fontId="6" fillId="2" borderId="26" xfId="0" applyNumberFormat="1" applyFont="1" applyFill="1" applyBorder="1" applyAlignment="1"/>
    <xf numFmtId="1" fontId="6" fillId="2" borderId="21" xfId="0" applyNumberFormat="1" applyFont="1" applyFill="1" applyBorder="1" applyAlignment="1"/>
    <xf numFmtId="0" fontId="8" fillId="0" borderId="24" xfId="0" applyNumberFormat="1" applyFont="1" applyBorder="1" applyAlignment="1">
      <alignment horizontal="center"/>
    </xf>
    <xf numFmtId="0" fontId="6" fillId="3" borderId="24" xfId="0" applyFont="1" applyFill="1" applyBorder="1" applyAlignment="1"/>
    <xf numFmtId="1" fontId="6" fillId="3" borderId="24" xfId="0" applyNumberFormat="1" applyFont="1" applyFill="1" applyBorder="1" applyAlignment="1"/>
    <xf numFmtId="1" fontId="6" fillId="3" borderId="24" xfId="0" applyNumberFormat="1" applyFont="1" applyFill="1" applyBorder="1" applyAlignment="1">
      <alignment horizontal="left"/>
    </xf>
    <xf numFmtId="0" fontId="8" fillId="0" borderId="24" xfId="0" applyFont="1" applyBorder="1" applyAlignment="1">
      <alignment horizontal="center"/>
    </xf>
    <xf numFmtId="0" fontId="7" fillId="2" borderId="24" xfId="0" applyNumberFormat="1" applyFont="1" applyFill="1" applyBorder="1" applyAlignment="1">
      <alignment horizontal="left"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left"/>
    </xf>
    <xf numFmtId="1" fontId="6" fillId="2" borderId="17" xfId="0" applyNumberFormat="1" applyFont="1" applyFill="1" applyBorder="1" applyAlignment="1"/>
    <xf numFmtId="0" fontId="6" fillId="2" borderId="20" xfId="0" applyNumberFormat="1" applyFont="1" applyFill="1" applyBorder="1" applyAlignment="1"/>
    <xf numFmtId="0" fontId="6" fillId="2" borderId="18" xfId="0" applyNumberFormat="1" applyFont="1" applyFill="1" applyBorder="1" applyAlignment="1"/>
    <xf numFmtId="0" fontId="6" fillId="2" borderId="19" xfId="0" applyNumberFormat="1" applyFont="1" applyFill="1" applyBorder="1" applyAlignment="1">
      <alignment horizontal="left"/>
    </xf>
    <xf numFmtId="1" fontId="8" fillId="2" borderId="18" xfId="0" applyNumberFormat="1" applyFont="1" applyFill="1" applyBorder="1" applyAlignment="1"/>
    <xf numFmtId="1" fontId="8" fillId="2" borderId="19" xfId="0" applyNumberFormat="1" applyFont="1" applyFill="1" applyBorder="1" applyAlignment="1"/>
    <xf numFmtId="1" fontId="6" fillId="2" borderId="26" xfId="0" applyNumberFormat="1" applyFont="1" applyFill="1" applyBorder="1" applyAlignment="1">
      <alignment horizontal="left"/>
    </xf>
    <xf numFmtId="0" fontId="6" fillId="2" borderId="25" xfId="0" applyNumberFormat="1" applyFont="1" applyFill="1" applyBorder="1" applyAlignment="1"/>
    <xf numFmtId="0" fontId="7" fillId="2" borderId="27" xfId="0" applyNumberFormat="1" applyFont="1" applyFill="1" applyBorder="1" applyAlignment="1">
      <alignment horizontal="left"/>
    </xf>
    <xf numFmtId="0" fontId="8" fillId="2" borderId="17" xfId="0" applyNumberFormat="1" applyFont="1" applyFill="1" applyBorder="1" applyAlignment="1"/>
    <xf numFmtId="0" fontId="8" fillId="2" borderId="20" xfId="0" applyNumberFormat="1" applyFont="1" applyFill="1" applyBorder="1" applyAlignment="1"/>
    <xf numFmtId="0" fontId="8" fillId="2" borderId="21" xfId="0" applyNumberFormat="1" applyFont="1" applyFill="1" applyBorder="1" applyAlignment="1"/>
    <xf numFmtId="0" fontId="6" fillId="3" borderId="24" xfId="0" applyFont="1" applyFill="1" applyBorder="1" applyAlignment="1">
      <alignment horizontal="left"/>
    </xf>
    <xf numFmtId="0" fontId="6" fillId="3" borderId="24" xfId="0" applyNumberFormat="1" applyFont="1" applyFill="1" applyBorder="1" applyAlignment="1"/>
    <xf numFmtId="0" fontId="8" fillId="2" borderId="28" xfId="0" applyNumberFormat="1" applyFont="1" applyFill="1" applyBorder="1" applyAlignment="1"/>
    <xf numFmtId="0" fontId="6" fillId="2" borderId="29" xfId="0" applyNumberFormat="1" applyFont="1" applyFill="1" applyBorder="1" applyAlignment="1">
      <alignment horizontal="left"/>
    </xf>
    <xf numFmtId="0" fontId="8" fillId="2" borderId="30" xfId="0" applyNumberFormat="1" applyFont="1" applyFill="1" applyBorder="1" applyAlignment="1"/>
    <xf numFmtId="1" fontId="6" fillId="2" borderId="31" xfId="0" applyNumberFormat="1" applyFont="1" applyFill="1" applyBorder="1" applyAlignment="1">
      <alignment horizontal="left"/>
    </xf>
    <xf numFmtId="0" fontId="8" fillId="2" borderId="25" xfId="0" applyNumberFormat="1" applyFont="1" applyFill="1" applyBorder="1" applyAlignment="1"/>
    <xf numFmtId="0" fontId="8" fillId="2" borderId="32" xfId="0" applyNumberFormat="1" applyFont="1" applyFill="1" applyBorder="1" applyAlignment="1"/>
    <xf numFmtId="0" fontId="7" fillId="2" borderId="33" xfId="0" applyNumberFormat="1" applyFont="1" applyFill="1" applyBorder="1" applyAlignment="1">
      <alignment horizontal="left"/>
    </xf>
    <xf numFmtId="1" fontId="8" fillId="2" borderId="20" xfId="0" applyNumberFormat="1" applyFont="1" applyFill="1" applyBorder="1" applyAlignment="1"/>
    <xf numFmtId="1" fontId="8" fillId="2" borderId="17" xfId="0" applyNumberFormat="1" applyFont="1" applyFill="1" applyBorder="1" applyAlignment="1"/>
    <xf numFmtId="0" fontId="1" fillId="0" borderId="10" xfId="0" applyFont="1" applyBorder="1" applyAlignment="1"/>
    <xf numFmtId="0" fontId="1" fillId="0" borderId="0" xfId="0" applyNumberFormat="1" applyFont="1" applyAlignment="1"/>
    <xf numFmtId="1" fontId="9" fillId="0" borderId="1" xfId="0" applyNumberFormat="1" applyFont="1" applyBorder="1" applyAlignment="1"/>
    <xf numFmtId="1" fontId="9" fillId="0" borderId="34" xfId="0" applyNumberFormat="1" applyFont="1" applyBorder="1" applyAlignment="1"/>
    <xf numFmtId="0" fontId="10" fillId="0" borderId="38" xfId="0" applyNumberFormat="1" applyFont="1" applyBorder="1" applyAlignment="1"/>
    <xf numFmtId="0" fontId="10" fillId="0" borderId="39" xfId="0" applyNumberFormat="1" applyFont="1" applyBorder="1" applyAlignment="1"/>
    <xf numFmtId="1" fontId="9" fillId="0" borderId="40" xfId="0" applyNumberFormat="1" applyFont="1" applyBorder="1" applyAlignment="1"/>
    <xf numFmtId="165" fontId="10" fillId="0" borderId="39" xfId="0" applyNumberFormat="1" applyFont="1" applyBorder="1" applyAlignment="1"/>
    <xf numFmtId="1" fontId="9" fillId="0" borderId="39" xfId="0" applyNumberFormat="1" applyFont="1" applyBorder="1" applyAlignment="1"/>
    <xf numFmtId="0" fontId="1" fillId="0" borderId="1" xfId="0" applyFont="1" applyBorder="1" applyAlignment="1"/>
    <xf numFmtId="1" fontId="10" fillId="0" borderId="41" xfId="0" applyNumberFormat="1" applyFont="1" applyBorder="1" applyAlignment="1"/>
    <xf numFmtId="1" fontId="10" fillId="0" borderId="42" xfId="0" applyNumberFormat="1" applyFont="1" applyBorder="1" applyAlignment="1"/>
    <xf numFmtId="1" fontId="10" fillId="0" borderId="43" xfId="0" applyNumberFormat="1" applyFont="1" applyBorder="1" applyAlignment="1"/>
    <xf numFmtId="165" fontId="10" fillId="0" borderId="41" xfId="0" applyNumberFormat="1" applyFont="1" applyBorder="1" applyAlignment="1"/>
    <xf numFmtId="165" fontId="10" fillId="0" borderId="42" xfId="0" applyNumberFormat="1" applyFont="1" applyBorder="1" applyAlignment="1"/>
    <xf numFmtId="0" fontId="10" fillId="4" borderId="44" xfId="0" applyNumberFormat="1" applyFont="1" applyFill="1" applyBorder="1" applyAlignment="1">
      <alignment horizontal="left"/>
    </xf>
    <xf numFmtId="1" fontId="10" fillId="4" borderId="45" xfId="0" applyNumberFormat="1" applyFont="1" applyFill="1" applyBorder="1" applyAlignment="1">
      <alignment horizontal="left"/>
    </xf>
    <xf numFmtId="0" fontId="10" fillId="4" borderId="45" xfId="0" applyNumberFormat="1" applyFont="1" applyFill="1" applyBorder="1" applyAlignment="1">
      <alignment horizontal="left"/>
    </xf>
    <xf numFmtId="0" fontId="10" fillId="5" borderId="45" xfId="0" applyNumberFormat="1" applyFont="1" applyFill="1" applyBorder="1" applyAlignment="1">
      <alignment horizontal="left"/>
    </xf>
    <xf numFmtId="0" fontId="10" fillId="5" borderId="45" xfId="0" applyNumberFormat="1" applyFont="1" applyFill="1" applyBorder="1" applyAlignment="1">
      <alignment horizontal="left" vertical="top" wrapText="1"/>
    </xf>
    <xf numFmtId="0" fontId="10" fillId="5" borderId="51" xfId="0" applyNumberFormat="1" applyFont="1" applyFill="1" applyBorder="1" applyAlignment="1"/>
    <xf numFmtId="0" fontId="10" fillId="5" borderId="45" xfId="0" applyNumberFormat="1" applyFont="1" applyFill="1" applyBorder="1" applyAlignment="1"/>
    <xf numFmtId="0" fontId="10" fillId="5" borderId="52" xfId="0" applyNumberFormat="1" applyFont="1" applyFill="1" applyBorder="1" applyAlignment="1"/>
    <xf numFmtId="0" fontId="10" fillId="6" borderId="44" xfId="0" applyNumberFormat="1" applyFont="1" applyFill="1" applyBorder="1" applyAlignment="1">
      <alignment wrapText="1"/>
    </xf>
    <xf numFmtId="0" fontId="10" fillId="6" borderId="45" xfId="0" applyNumberFormat="1" applyFont="1" applyFill="1" applyBorder="1" applyAlignment="1">
      <alignment wrapText="1"/>
    </xf>
    <xf numFmtId="0" fontId="10" fillId="7" borderId="45" xfId="0" applyNumberFormat="1" applyFont="1" applyFill="1" applyBorder="1" applyAlignment="1"/>
    <xf numFmtId="0" fontId="10" fillId="7" borderId="45" xfId="0" applyNumberFormat="1" applyFont="1" applyFill="1" applyBorder="1" applyAlignment="1">
      <alignment wrapText="1"/>
    </xf>
    <xf numFmtId="0" fontId="10" fillId="8" borderId="45" xfId="0" applyNumberFormat="1" applyFont="1" applyFill="1" applyBorder="1" applyAlignment="1">
      <alignment wrapText="1"/>
    </xf>
    <xf numFmtId="0" fontId="10" fillId="9" borderId="45" xfId="0" applyNumberFormat="1" applyFont="1" applyFill="1" applyBorder="1" applyAlignment="1"/>
    <xf numFmtId="0" fontId="10" fillId="8" borderId="52" xfId="0" applyNumberFormat="1" applyFont="1" applyFill="1" applyBorder="1" applyAlignment="1">
      <alignment wrapText="1"/>
    </xf>
    <xf numFmtId="1" fontId="9" fillId="0" borderId="53" xfId="0" applyNumberFormat="1" applyFont="1" applyBorder="1" applyAlignment="1"/>
    <xf numFmtId="0" fontId="10" fillId="0" borderId="54" xfId="0" applyNumberFormat="1" applyFont="1" applyBorder="1" applyAlignment="1">
      <alignment horizontal="left"/>
    </xf>
    <xf numFmtId="1" fontId="10" fillId="0" borderId="24" xfId="0" applyNumberFormat="1" applyFont="1" applyBorder="1" applyAlignment="1">
      <alignment horizontal="left"/>
    </xf>
    <xf numFmtId="1" fontId="10" fillId="0" borderId="24" xfId="0" applyNumberFormat="1" applyFont="1" applyBorder="1" applyAlignment="1">
      <alignment horizontal="center"/>
    </xf>
    <xf numFmtId="2" fontId="10" fillId="10" borderId="24" xfId="0" applyNumberFormat="1" applyFont="1" applyFill="1" applyBorder="1" applyAlignment="1"/>
    <xf numFmtId="2" fontId="10" fillId="2" borderId="24" xfId="0" applyNumberFormat="1" applyFont="1" applyFill="1" applyBorder="1" applyAlignment="1"/>
    <xf numFmtId="2" fontId="10" fillId="0" borderId="24" xfId="0" applyNumberFormat="1" applyFont="1" applyBorder="1" applyAlignment="1"/>
    <xf numFmtId="2" fontId="11" fillId="7" borderId="24" xfId="0" applyNumberFormat="1" applyFont="1" applyFill="1" applyBorder="1" applyAlignment="1"/>
    <xf numFmtId="2" fontId="11" fillId="4" borderId="24" xfId="0" applyNumberFormat="1" applyFont="1" applyFill="1" applyBorder="1" applyAlignment="1"/>
    <xf numFmtId="2" fontId="11" fillId="2" borderId="24" xfId="0" applyNumberFormat="1" applyFont="1" applyFill="1" applyBorder="1" applyAlignment="1"/>
    <xf numFmtId="2" fontId="11" fillId="4" borderId="24" xfId="0" applyNumberFormat="1" applyFont="1" applyFill="1" applyBorder="1" applyAlignment="1">
      <alignment horizontal="right"/>
    </xf>
    <xf numFmtId="2" fontId="11" fillId="2" borderId="24" xfId="0" applyNumberFormat="1" applyFont="1" applyFill="1" applyBorder="1" applyAlignment="1">
      <alignment horizontal="right"/>
    </xf>
    <xf numFmtId="2" fontId="10" fillId="0" borderId="55" xfId="0" applyNumberFormat="1" applyFont="1" applyBorder="1" applyAlignment="1"/>
    <xf numFmtId="2" fontId="11" fillId="11" borderId="54" xfId="0" applyNumberFormat="1" applyFont="1" applyFill="1" applyBorder="1" applyAlignment="1"/>
    <xf numFmtId="2" fontId="11" fillId="11" borderId="24" xfId="0" applyNumberFormat="1" applyFont="1" applyFill="1" applyBorder="1" applyAlignment="1"/>
    <xf numFmtId="2" fontId="11" fillId="2" borderId="55" xfId="0" applyNumberFormat="1" applyFont="1" applyFill="1" applyBorder="1" applyAlignment="1"/>
    <xf numFmtId="2" fontId="11" fillId="11" borderId="56" xfId="0" applyNumberFormat="1" applyFont="1" applyFill="1" applyBorder="1" applyAlignment="1"/>
    <xf numFmtId="2" fontId="10" fillId="7" borderId="54" xfId="0" applyNumberFormat="1" applyFont="1" applyFill="1" applyBorder="1" applyAlignment="1"/>
    <xf numFmtId="2" fontId="10" fillId="7" borderId="24" xfId="0" applyNumberFormat="1" applyFont="1" applyFill="1" applyBorder="1" applyAlignment="1"/>
    <xf numFmtId="2" fontId="10" fillId="0" borderId="24" xfId="0" applyNumberFormat="1" applyFont="1" applyBorder="1" applyAlignment="1">
      <alignment horizontal="left"/>
    </xf>
    <xf numFmtId="0" fontId="10" fillId="0" borderId="55" xfId="0" applyNumberFormat="1" applyFont="1" applyBorder="1" applyAlignment="1"/>
    <xf numFmtId="2" fontId="10" fillId="0" borderId="54" xfId="0" applyNumberFormat="1" applyFont="1" applyBorder="1" applyAlignment="1"/>
    <xf numFmtId="1" fontId="10" fillId="0" borderId="24" xfId="0" applyNumberFormat="1" applyFont="1" applyBorder="1" applyAlignment="1"/>
    <xf numFmtId="0" fontId="10" fillId="0" borderId="24" xfId="0" applyNumberFormat="1" applyFont="1" applyBorder="1" applyAlignment="1"/>
    <xf numFmtId="166" fontId="10" fillId="0" borderId="24" xfId="0" applyNumberFormat="1" applyFont="1" applyBorder="1" applyAlignment="1"/>
    <xf numFmtId="0" fontId="12" fillId="0" borderId="55" xfId="0" applyNumberFormat="1" applyFont="1" applyBorder="1" applyAlignment="1"/>
    <xf numFmtId="1" fontId="9" fillId="0" borderId="24" xfId="0" applyNumberFormat="1" applyFont="1" applyBorder="1" applyAlignment="1"/>
    <xf numFmtId="1" fontId="10" fillId="0" borderId="54" xfId="0" applyNumberFormat="1" applyFont="1" applyBorder="1" applyAlignment="1">
      <alignment horizontal="left"/>
    </xf>
    <xf numFmtId="0" fontId="10" fillId="0" borderId="57" xfId="0" applyNumberFormat="1" applyFont="1" applyBorder="1" applyAlignment="1">
      <alignment horizontal="left"/>
    </xf>
    <xf numFmtId="1" fontId="9" fillId="0" borderId="58" xfId="0" applyNumberFormat="1" applyFont="1" applyBorder="1" applyAlignment="1"/>
    <xf numFmtId="1" fontId="10" fillId="0" borderId="58" xfId="0" applyNumberFormat="1" applyFont="1" applyBorder="1" applyAlignment="1">
      <alignment horizontal="left"/>
    </xf>
    <xf numFmtId="2" fontId="10" fillId="10" borderId="58" xfId="0" applyNumberFormat="1" applyFont="1" applyFill="1" applyBorder="1" applyAlignment="1"/>
    <xf numFmtId="2" fontId="10" fillId="2" borderId="58" xfId="0" applyNumberFormat="1" applyFont="1" applyFill="1" applyBorder="1" applyAlignment="1"/>
    <xf numFmtId="2" fontId="10" fillId="0" borderId="58" xfId="0" applyNumberFormat="1" applyFont="1" applyBorder="1" applyAlignment="1"/>
    <xf numFmtId="2" fontId="11" fillId="7" borderId="58" xfId="0" applyNumberFormat="1" applyFont="1" applyFill="1" applyBorder="1" applyAlignment="1"/>
    <xf numFmtId="2" fontId="11" fillId="4" borderId="58" xfId="0" applyNumberFormat="1" applyFont="1" applyFill="1" applyBorder="1" applyAlignment="1"/>
    <xf numFmtId="2" fontId="11" fillId="2" borderId="58" xfId="0" applyNumberFormat="1" applyFont="1" applyFill="1" applyBorder="1" applyAlignment="1"/>
    <xf numFmtId="2" fontId="11" fillId="4" borderId="58" xfId="0" applyNumberFormat="1" applyFont="1" applyFill="1" applyBorder="1" applyAlignment="1">
      <alignment horizontal="right"/>
    </xf>
    <xf numFmtId="2" fontId="11" fillId="2" borderId="58" xfId="0" applyNumberFormat="1" applyFont="1" applyFill="1" applyBorder="1" applyAlignment="1">
      <alignment horizontal="right"/>
    </xf>
    <xf numFmtId="2" fontId="10" fillId="0" borderId="59" xfId="0" applyNumberFormat="1" applyFont="1" applyBorder="1" applyAlignment="1"/>
    <xf numFmtId="2" fontId="11" fillId="11" borderId="57" xfId="0" applyNumberFormat="1" applyFont="1" applyFill="1" applyBorder="1" applyAlignment="1"/>
    <xf numFmtId="2" fontId="11" fillId="11" borderId="58" xfId="0" applyNumberFormat="1" applyFont="1" applyFill="1" applyBorder="1" applyAlignment="1"/>
    <xf numFmtId="2" fontId="11" fillId="2" borderId="59" xfId="0" applyNumberFormat="1" applyFont="1" applyFill="1" applyBorder="1" applyAlignment="1"/>
    <xf numFmtId="2" fontId="11" fillId="11" borderId="60" xfId="0" applyNumberFormat="1" applyFont="1" applyFill="1" applyBorder="1" applyAlignment="1"/>
    <xf numFmtId="2" fontId="10" fillId="7" borderId="57" xfId="0" applyNumberFormat="1" applyFont="1" applyFill="1" applyBorder="1" applyAlignment="1"/>
    <xf numFmtId="2" fontId="10" fillId="7" borderId="58" xfId="0" applyNumberFormat="1" applyFont="1" applyFill="1" applyBorder="1" applyAlignment="1"/>
    <xf numFmtId="2" fontId="10" fillId="0" borderId="58" xfId="0" applyNumberFormat="1" applyFont="1" applyBorder="1" applyAlignment="1">
      <alignment horizontal="left"/>
    </xf>
    <xf numFmtId="0" fontId="10" fillId="0" borderId="59" xfId="0" applyNumberFormat="1" applyFont="1" applyBorder="1" applyAlignment="1"/>
    <xf numFmtId="2" fontId="10" fillId="0" borderId="57" xfId="0" applyNumberFormat="1" applyFont="1" applyBorder="1" applyAlignment="1"/>
    <xf numFmtId="1" fontId="10" fillId="0" borderId="58" xfId="0" applyNumberFormat="1" applyFont="1" applyBorder="1" applyAlignment="1"/>
    <xf numFmtId="0" fontId="10" fillId="0" borderId="58" xfId="0" applyNumberFormat="1" applyFont="1" applyBorder="1" applyAlignment="1"/>
    <xf numFmtId="166" fontId="10" fillId="0" borderId="58" xfId="0" applyNumberFormat="1" applyFont="1" applyBorder="1" applyAlignment="1"/>
    <xf numFmtId="0" fontId="12" fillId="0" borderId="59" xfId="0" applyNumberFormat="1" applyFont="1" applyBorder="1" applyAlignment="1"/>
    <xf numFmtId="1" fontId="9" fillId="0" borderId="61" xfId="0" applyNumberFormat="1" applyFont="1" applyBorder="1" applyAlignment="1"/>
    <xf numFmtId="2" fontId="10" fillId="0" borderId="61" xfId="0" applyNumberFormat="1" applyFont="1" applyBorder="1" applyAlignment="1"/>
    <xf numFmtId="1" fontId="10" fillId="0" borderId="61" xfId="0" applyNumberFormat="1" applyFont="1" applyBorder="1" applyAlignment="1"/>
    <xf numFmtId="1" fontId="10" fillId="0" borderId="62" xfId="0" applyNumberFormat="1" applyFont="1" applyBorder="1" applyAlignment="1"/>
    <xf numFmtId="1" fontId="10" fillId="0" borderId="63" xfId="0" applyNumberFormat="1" applyFont="1" applyBorder="1" applyAlignment="1"/>
    <xf numFmtId="2" fontId="10" fillId="0" borderId="1" xfId="0" applyNumberFormat="1" applyFont="1" applyBorder="1" applyAlignment="1"/>
    <xf numFmtId="1" fontId="13" fillId="0" borderId="1" xfId="0" applyNumberFormat="1" applyFont="1" applyBorder="1" applyAlignment="1"/>
    <xf numFmtId="1" fontId="10" fillId="0" borderId="1" xfId="0" applyNumberFormat="1" applyFont="1" applyBorder="1" applyAlignment="1"/>
    <xf numFmtId="0" fontId="10" fillId="2" borderId="64" xfId="0" applyNumberFormat="1" applyFont="1" applyFill="1" applyBorder="1" applyAlignment="1">
      <alignment horizontal="left"/>
    </xf>
    <xf numFmtId="1" fontId="10" fillId="2" borderId="65" xfId="0" applyNumberFormat="1" applyFont="1" applyFill="1" applyBorder="1" applyAlignment="1">
      <alignment horizontal="left"/>
    </xf>
    <xf numFmtId="1" fontId="10" fillId="2" borderId="66" xfId="0" applyNumberFormat="1" applyFont="1" applyFill="1" applyBorder="1" applyAlignment="1">
      <alignment horizontal="left"/>
    </xf>
    <xf numFmtId="0" fontId="10" fillId="2" borderId="67" xfId="0" applyNumberFormat="1" applyFont="1" applyFill="1" applyBorder="1" applyAlignment="1">
      <alignment horizontal="left"/>
    </xf>
    <xf numFmtId="167" fontId="10" fillId="2" borderId="68" xfId="0" applyNumberFormat="1" applyFont="1" applyFill="1" applyBorder="1" applyAlignment="1">
      <alignment horizontal="right"/>
    </xf>
    <xf numFmtId="0" fontId="10" fillId="0" borderId="36" xfId="0" applyNumberFormat="1" applyFont="1" applyBorder="1" applyAlignment="1">
      <alignment horizontal="left"/>
    </xf>
    <xf numFmtId="0" fontId="10" fillId="0" borderId="37" xfId="0" applyNumberFormat="1" applyFont="1" applyBorder="1" applyAlignment="1">
      <alignment horizontal="left"/>
    </xf>
    <xf numFmtId="1" fontId="10" fillId="0" borderId="35" xfId="0" applyNumberFormat="1" applyFont="1" applyBorder="1" applyAlignment="1">
      <alignment horizontal="left"/>
    </xf>
    <xf numFmtId="0" fontId="10" fillId="4" borderId="69" xfId="0" applyNumberFormat="1" applyFont="1" applyFill="1" applyBorder="1" applyAlignment="1">
      <alignment horizontal="left"/>
    </xf>
    <xf numFmtId="1" fontId="10" fillId="4" borderId="70" xfId="0" applyNumberFormat="1" applyFont="1" applyFill="1" applyBorder="1" applyAlignment="1">
      <alignment horizontal="left"/>
    </xf>
    <xf numFmtId="0" fontId="10" fillId="4" borderId="70" xfId="0" applyNumberFormat="1" applyFont="1" applyFill="1" applyBorder="1" applyAlignment="1">
      <alignment horizontal="left"/>
    </xf>
    <xf numFmtId="0" fontId="10" fillId="5" borderId="70" xfId="0" applyNumberFormat="1" applyFont="1" applyFill="1" applyBorder="1" applyAlignment="1">
      <alignment horizontal="left"/>
    </xf>
    <xf numFmtId="0" fontId="10" fillId="5" borderId="71" xfId="0" applyNumberFormat="1" applyFont="1" applyFill="1" applyBorder="1" applyAlignment="1">
      <alignment horizontal="left"/>
    </xf>
    <xf numFmtId="0" fontId="10" fillId="4" borderId="69" xfId="0" applyNumberFormat="1" applyFont="1" applyFill="1" applyBorder="1" applyAlignment="1">
      <alignment horizontal="center"/>
    </xf>
    <xf numFmtId="0" fontId="10" fillId="4" borderId="70" xfId="0" applyNumberFormat="1" applyFont="1" applyFill="1" applyBorder="1" applyAlignment="1">
      <alignment horizontal="center"/>
    </xf>
    <xf numFmtId="0" fontId="10" fillId="4" borderId="71" xfId="0" applyNumberFormat="1" applyFont="1" applyFill="1" applyBorder="1" applyAlignment="1">
      <alignment horizontal="center"/>
    </xf>
    <xf numFmtId="0" fontId="10" fillId="4" borderId="71" xfId="0" applyNumberFormat="1" applyFont="1" applyFill="1" applyBorder="1" applyAlignment="1">
      <alignment horizontal="right"/>
    </xf>
    <xf numFmtId="0" fontId="10" fillId="4" borderId="70" xfId="0" applyNumberFormat="1" applyFont="1" applyFill="1" applyBorder="1" applyAlignment="1"/>
    <xf numFmtId="1" fontId="10" fillId="4" borderId="70" xfId="0" applyNumberFormat="1" applyFont="1" applyFill="1" applyBorder="1" applyAlignment="1"/>
    <xf numFmtId="1" fontId="10" fillId="4" borderId="71" xfId="0" applyNumberFormat="1" applyFont="1" applyFill="1" applyBorder="1" applyAlignment="1"/>
    <xf numFmtId="0" fontId="14" fillId="0" borderId="34" xfId="0" applyNumberFormat="1" applyFont="1" applyBorder="1" applyAlignment="1"/>
    <xf numFmtId="1" fontId="10" fillId="5" borderId="44" xfId="0" applyNumberFormat="1" applyFont="1" applyFill="1" applyBorder="1" applyAlignment="1">
      <alignment horizontal="left"/>
    </xf>
    <xf numFmtId="1" fontId="10" fillId="5" borderId="45" xfId="0" applyNumberFormat="1" applyFont="1" applyFill="1" applyBorder="1" applyAlignment="1">
      <alignment horizontal="left"/>
    </xf>
    <xf numFmtId="0" fontId="10" fillId="0" borderId="45" xfId="0" applyNumberFormat="1" applyFont="1" applyBorder="1" applyAlignment="1">
      <alignment horizontal="left"/>
    </xf>
    <xf numFmtId="1" fontId="10" fillId="0" borderId="52" xfId="0" applyNumberFormat="1" applyFont="1" applyBorder="1" applyAlignment="1">
      <alignment horizontal="left"/>
    </xf>
    <xf numFmtId="2" fontId="10" fillId="0" borderId="44" xfId="0" applyNumberFormat="1" applyFont="1" applyBorder="1" applyAlignment="1"/>
    <xf numFmtId="2" fontId="10" fillId="0" borderId="45" xfId="0" applyNumberFormat="1" applyFont="1" applyBorder="1" applyAlignment="1"/>
    <xf numFmtId="2" fontId="10" fillId="0" borderId="52" xfId="0" applyNumberFormat="1" applyFont="1" applyBorder="1" applyAlignment="1"/>
    <xf numFmtId="2" fontId="10" fillId="2" borderId="51" xfId="0" applyNumberFormat="1" applyFont="1" applyFill="1" applyBorder="1" applyAlignment="1"/>
    <xf numFmtId="0" fontId="11" fillId="5" borderId="51" xfId="0" applyNumberFormat="1" applyFont="1" applyFill="1" applyBorder="1" applyAlignment="1">
      <alignment horizontal="center"/>
    </xf>
    <xf numFmtId="0" fontId="10" fillId="0" borderId="45" xfId="0" applyNumberFormat="1" applyFont="1" applyBorder="1" applyAlignment="1"/>
    <xf numFmtId="166" fontId="10" fillId="0" borderId="45" xfId="0" applyNumberFormat="1" applyFont="1" applyBorder="1" applyAlignment="1"/>
    <xf numFmtId="0" fontId="10" fillId="0" borderId="52" xfId="0" applyNumberFormat="1" applyFont="1" applyBorder="1" applyAlignment="1"/>
    <xf numFmtId="165" fontId="10" fillId="0" borderId="53" xfId="0" applyNumberFormat="1" applyFont="1" applyBorder="1" applyAlignment="1"/>
    <xf numFmtId="1" fontId="10" fillId="5" borderId="54" xfId="0" applyNumberFormat="1" applyFont="1" applyFill="1" applyBorder="1" applyAlignment="1">
      <alignment horizontal="left"/>
    </xf>
    <xf numFmtId="0" fontId="10" fillId="0" borderId="24" xfId="0" applyNumberFormat="1" applyFont="1" applyBorder="1" applyAlignment="1">
      <alignment horizontal="left"/>
    </xf>
    <xf numFmtId="1" fontId="9" fillId="0" borderId="55" xfId="0" applyNumberFormat="1" applyFont="1" applyBorder="1" applyAlignment="1"/>
    <xf numFmtId="2" fontId="10" fillId="2" borderId="56" xfId="0" applyNumberFormat="1" applyFont="1" applyFill="1" applyBorder="1" applyAlignment="1"/>
    <xf numFmtId="0" fontId="11" fillId="5" borderId="56" xfId="0" applyNumberFormat="1" applyFont="1" applyFill="1" applyBorder="1" applyAlignment="1">
      <alignment horizontal="center"/>
    </xf>
    <xf numFmtId="165" fontId="10" fillId="0" borderId="53" xfId="0" applyNumberFormat="1" applyFont="1" applyBorder="1" applyAlignment="1">
      <alignment vertical="center"/>
    </xf>
    <xf numFmtId="165" fontId="10" fillId="0" borderId="55" xfId="0" applyNumberFormat="1" applyFont="1" applyBorder="1" applyAlignment="1"/>
    <xf numFmtId="1" fontId="10" fillId="5" borderId="57" xfId="0" applyNumberFormat="1" applyFont="1" applyFill="1" applyBorder="1" applyAlignment="1">
      <alignment horizontal="left"/>
    </xf>
    <xf numFmtId="0" fontId="10" fillId="0" borderId="58" xfId="0" applyNumberFormat="1" applyFont="1" applyBorder="1" applyAlignment="1">
      <alignment horizontal="left"/>
    </xf>
    <xf numFmtId="1" fontId="9" fillId="0" borderId="59" xfId="0" applyNumberFormat="1" applyFont="1" applyBorder="1" applyAlignment="1"/>
    <xf numFmtId="2" fontId="10" fillId="2" borderId="60" xfId="0" applyNumberFormat="1" applyFont="1" applyFill="1" applyBorder="1" applyAlignment="1"/>
    <xf numFmtId="0" fontId="11" fillId="5" borderId="60" xfId="0" applyNumberFormat="1" applyFont="1" applyFill="1" applyBorder="1" applyAlignment="1">
      <alignment horizontal="center"/>
    </xf>
    <xf numFmtId="165" fontId="10" fillId="0" borderId="59" xfId="0" applyNumberFormat="1" applyFont="1" applyBorder="1" applyAlignment="1"/>
    <xf numFmtId="0" fontId="1" fillId="0" borderId="0" xfId="0" applyNumberFormat="1" applyFont="1" applyAlignment="1"/>
    <xf numFmtId="0" fontId="10" fillId="0" borderId="44" xfId="0" applyFont="1" applyBorder="1" applyAlignment="1">
      <alignment horizontal="left"/>
    </xf>
    <xf numFmtId="1" fontId="10" fillId="0" borderId="45" xfId="0" applyNumberFormat="1" applyFont="1" applyBorder="1" applyAlignment="1">
      <alignment horizontal="left"/>
    </xf>
    <xf numFmtId="0" fontId="10" fillId="0" borderId="54" xfId="0" applyFont="1" applyBorder="1" applyAlignment="1">
      <alignment horizontal="left"/>
    </xf>
    <xf numFmtId="1" fontId="10" fillId="0" borderId="55" xfId="0" applyNumberFormat="1" applyFont="1" applyBorder="1" applyAlignment="1">
      <alignment horizontal="left"/>
    </xf>
    <xf numFmtId="1" fontId="9" fillId="0" borderId="54" xfId="0" applyNumberFormat="1" applyFont="1" applyBorder="1" applyAlignment="1"/>
    <xf numFmtId="1" fontId="10" fillId="0" borderId="59" xfId="0" applyNumberFormat="1" applyFont="1" applyBorder="1" applyAlignment="1">
      <alignment horizontal="left"/>
    </xf>
    <xf numFmtId="1" fontId="9" fillId="0" borderId="57" xfId="0" applyNumberFormat="1" applyFont="1" applyBorder="1" applyAlignment="1"/>
    <xf numFmtId="1" fontId="10" fillId="0" borderId="45" xfId="0" applyNumberFormat="1" applyFont="1" applyBorder="1" applyAlignment="1"/>
    <xf numFmtId="165" fontId="10" fillId="0" borderId="52" xfId="0" applyNumberFormat="1" applyFont="1" applyBorder="1" applyAlignment="1"/>
    <xf numFmtId="1" fontId="9" fillId="0" borderId="12" xfId="0" applyNumberFormat="1" applyFont="1" applyBorder="1" applyAlignment="1"/>
    <xf numFmtId="2" fontId="10" fillId="0" borderId="12" xfId="0" applyNumberFormat="1" applyFont="1" applyBorder="1" applyAlignment="1"/>
    <xf numFmtId="0" fontId="1" fillId="0" borderId="0" xfId="0" applyNumberFormat="1" applyFont="1" applyAlignment="1"/>
    <xf numFmtId="0" fontId="10" fillId="2" borderId="64" xfId="0" applyNumberFormat="1" applyFont="1" applyFill="1" applyBorder="1" applyAlignment="1"/>
    <xf numFmtId="0" fontId="10" fillId="2" borderId="65" xfId="0" applyNumberFormat="1" applyFont="1" applyFill="1" applyBorder="1" applyAlignment="1"/>
    <xf numFmtId="0" fontId="10" fillId="2" borderId="68" xfId="0" applyNumberFormat="1" applyFont="1" applyFill="1" applyBorder="1" applyAlignment="1"/>
    <xf numFmtId="0" fontId="10" fillId="0" borderId="72" xfId="0" applyNumberFormat="1" applyFont="1" applyBorder="1" applyAlignment="1"/>
    <xf numFmtId="1" fontId="10" fillId="0" borderId="74" xfId="0" applyNumberFormat="1" applyFont="1" applyBorder="1" applyAlignment="1"/>
    <xf numFmtId="0" fontId="10" fillId="4" borderId="52" xfId="0" applyNumberFormat="1" applyFont="1" applyFill="1" applyBorder="1" applyAlignment="1">
      <alignment horizontal="left"/>
    </xf>
    <xf numFmtId="0" fontId="10" fillId="5" borderId="44" xfId="0" applyNumberFormat="1" applyFont="1" applyFill="1" applyBorder="1" applyAlignment="1">
      <alignment horizontal="left"/>
    </xf>
    <xf numFmtId="1" fontId="10" fillId="0" borderId="54" xfId="0" applyNumberFormat="1" applyFont="1" applyBorder="1" applyAlignment="1">
      <alignment horizontal="center"/>
    </xf>
    <xf numFmtId="0" fontId="10" fillId="0" borderId="77" xfId="0" applyNumberFormat="1" applyFont="1" applyBorder="1" applyAlignment="1">
      <alignment horizontal="left"/>
    </xf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0" fillId="0" borderId="44" xfId="0" applyNumberFormat="1" applyFont="1" applyBorder="1" applyAlignment="1">
      <alignment horizontal="left"/>
    </xf>
    <xf numFmtId="2" fontId="11" fillId="11" borderId="55" xfId="0" applyNumberFormat="1" applyFont="1" applyFill="1" applyBorder="1" applyAlignment="1"/>
    <xf numFmtId="2" fontId="11" fillId="11" borderId="59" xfId="0" applyNumberFormat="1" applyFont="1" applyFill="1" applyBorder="1" applyAlignment="1"/>
    <xf numFmtId="0" fontId="1" fillId="0" borderId="0" xfId="0" applyNumberFormat="1" applyFont="1" applyAlignment="1"/>
    <xf numFmtId="1" fontId="10" fillId="0" borderId="44" xfId="0" applyNumberFormat="1" applyFont="1" applyBorder="1" applyAlignment="1">
      <alignment horizontal="left"/>
    </xf>
    <xf numFmtId="1" fontId="10" fillId="0" borderId="36" xfId="0" applyNumberFormat="1" applyFont="1" applyBorder="1" applyAlignment="1"/>
    <xf numFmtId="1" fontId="10" fillId="0" borderId="37" xfId="0" applyNumberFormat="1" applyFont="1" applyBorder="1" applyAlignment="1"/>
    <xf numFmtId="0" fontId="10" fillId="0" borderId="35" xfId="0" applyNumberFormat="1" applyFont="1" applyBorder="1" applyAlignment="1">
      <alignment horizontal="left"/>
    </xf>
    <xf numFmtId="1" fontId="10" fillId="0" borderId="36" xfId="0" applyNumberFormat="1" applyFont="1" applyBorder="1" applyAlignment="1">
      <alignment horizontal="left"/>
    </xf>
    <xf numFmtId="1" fontId="15" fillId="3" borderId="24" xfId="0" applyNumberFormat="1" applyFont="1" applyFill="1" applyBorder="1" applyAlignment="1"/>
    <xf numFmtId="0" fontId="16" fillId="0" borderId="24" xfId="0" applyFont="1" applyBorder="1" applyAlignment="1">
      <alignment horizontal="center"/>
    </xf>
    <xf numFmtId="1" fontId="15" fillId="3" borderId="24" xfId="0" applyNumberFormat="1" applyFont="1" applyFill="1" applyBorder="1" applyAlignment="1">
      <alignment horizontal="left"/>
    </xf>
    <xf numFmtId="0" fontId="16" fillId="0" borderId="24" xfId="0" applyNumberFormat="1" applyFont="1" applyBorder="1" applyAlignment="1">
      <alignment horizontal="center"/>
    </xf>
    <xf numFmtId="1" fontId="17" fillId="0" borderId="10" xfId="0" applyNumberFormat="1" applyFont="1" applyBorder="1" applyAlignment="1"/>
    <xf numFmtId="0" fontId="5" fillId="2" borderId="11" xfId="0" applyNumberFormat="1" applyFont="1" applyFill="1" applyBorder="1" applyAlignment="1">
      <alignment horizontal="center" vertical="center"/>
    </xf>
    <xf numFmtId="1" fontId="5" fillId="2" borderId="12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1" fontId="5" fillId="2" borderId="15" xfId="0" applyNumberFormat="1" applyFont="1" applyFill="1" applyBorder="1" applyAlignment="1">
      <alignment horizontal="center" vertical="center"/>
    </xf>
    <xf numFmtId="1" fontId="5" fillId="2" borderId="9" xfId="0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10" fillId="5" borderId="46" xfId="0" applyNumberFormat="1" applyFont="1" applyFill="1" applyBorder="1" applyAlignment="1">
      <alignment horizontal="center"/>
    </xf>
    <xf numFmtId="1" fontId="10" fillId="5" borderId="47" xfId="0" applyNumberFormat="1" applyFont="1" applyFill="1" applyBorder="1" applyAlignment="1">
      <alignment horizontal="center"/>
    </xf>
    <xf numFmtId="1" fontId="10" fillId="5" borderId="48" xfId="0" applyNumberFormat="1" applyFont="1" applyFill="1" applyBorder="1" applyAlignment="1">
      <alignment horizontal="center"/>
    </xf>
    <xf numFmtId="1" fontId="10" fillId="5" borderId="49" xfId="0" applyNumberFormat="1" applyFont="1" applyFill="1" applyBorder="1" applyAlignment="1">
      <alignment horizontal="center"/>
    </xf>
    <xf numFmtId="0" fontId="10" fillId="5" borderId="50" xfId="0" applyNumberFormat="1" applyFont="1" applyFill="1" applyBorder="1" applyAlignment="1">
      <alignment horizontal="center"/>
    </xf>
    <xf numFmtId="0" fontId="10" fillId="2" borderId="35" xfId="0" applyNumberFormat="1" applyFont="1" applyFill="1" applyBorder="1" applyAlignment="1"/>
    <xf numFmtId="1" fontId="10" fillId="2" borderId="36" xfId="0" applyNumberFormat="1" applyFont="1" applyFill="1" applyBorder="1" applyAlignment="1"/>
    <xf numFmtId="1" fontId="10" fillId="2" borderId="37" xfId="0" applyNumberFormat="1" applyFont="1" applyFill="1" applyBorder="1" applyAlignment="1"/>
    <xf numFmtId="0" fontId="10" fillId="2" borderId="36" xfId="0" applyNumberFormat="1" applyFont="1" applyFill="1" applyBorder="1" applyAlignment="1"/>
    <xf numFmtId="0" fontId="10" fillId="2" borderId="37" xfId="0" applyNumberFormat="1" applyFont="1" applyFill="1" applyBorder="1" applyAlignment="1"/>
    <xf numFmtId="0" fontId="10" fillId="0" borderId="35" xfId="0" applyNumberFormat="1" applyFont="1" applyBorder="1" applyAlignment="1">
      <alignment horizontal="left"/>
    </xf>
    <xf numFmtId="1" fontId="10" fillId="0" borderId="36" xfId="0" applyNumberFormat="1" applyFont="1" applyBorder="1" applyAlignment="1">
      <alignment horizontal="left"/>
    </xf>
    <xf numFmtId="1" fontId="10" fillId="0" borderId="37" xfId="0" applyNumberFormat="1" applyFont="1" applyBorder="1" applyAlignment="1">
      <alignment horizontal="left"/>
    </xf>
    <xf numFmtId="0" fontId="10" fillId="0" borderId="35" xfId="0" applyNumberFormat="1" applyFont="1" applyBorder="1" applyAlignment="1"/>
    <xf numFmtId="1" fontId="10" fillId="0" borderId="36" xfId="0" applyNumberFormat="1" applyFont="1" applyBorder="1" applyAlignment="1"/>
    <xf numFmtId="1" fontId="10" fillId="0" borderId="37" xfId="0" applyNumberFormat="1" applyFont="1" applyBorder="1" applyAlignment="1"/>
    <xf numFmtId="0" fontId="10" fillId="2" borderId="35" xfId="0" applyNumberFormat="1" applyFont="1" applyFill="1" applyBorder="1" applyAlignment="1">
      <alignment horizontal="left"/>
    </xf>
    <xf numFmtId="1" fontId="10" fillId="2" borderId="36" xfId="0" applyNumberFormat="1" applyFont="1" applyFill="1" applyBorder="1" applyAlignment="1">
      <alignment horizontal="left"/>
    </xf>
    <xf numFmtId="1" fontId="10" fillId="2" borderId="73" xfId="0" applyNumberFormat="1" applyFont="1" applyFill="1" applyBorder="1" applyAlignment="1">
      <alignment horizontal="left"/>
    </xf>
    <xf numFmtId="167" fontId="10" fillId="2" borderId="75" xfId="0" applyNumberFormat="1" applyFont="1" applyFill="1" applyBorder="1" applyAlignment="1">
      <alignment horizontal="center"/>
    </xf>
    <xf numFmtId="167" fontId="10" fillId="2" borderId="36" xfId="0" applyNumberFormat="1" applyFont="1" applyFill="1" applyBorder="1" applyAlignment="1">
      <alignment horizontal="center"/>
    </xf>
    <xf numFmtId="167" fontId="10" fillId="2" borderId="76" xfId="0" applyNumberFormat="1" applyFont="1" applyFill="1" applyBorder="1" applyAlignment="1">
      <alignment horizontal="center"/>
    </xf>
    <xf numFmtId="167" fontId="10" fillId="2" borderId="77" xfId="0" applyNumberFormat="1" applyFont="1" applyFill="1" applyBorder="1" applyAlignment="1">
      <alignment horizontal="center"/>
    </xf>
    <xf numFmtId="167" fontId="10" fillId="2" borderId="37" xfId="0" applyNumberFormat="1" applyFont="1" applyFill="1" applyBorder="1" applyAlignment="1">
      <alignment horizontal="center"/>
    </xf>
    <xf numFmtId="0" fontId="10" fillId="5" borderId="78" xfId="0" applyNumberFormat="1" applyFont="1" applyFill="1" applyBorder="1" applyAlignment="1">
      <alignment horizontal="center"/>
    </xf>
    <xf numFmtId="0" fontId="10" fillId="5" borderId="79" xfId="0" applyNumberFormat="1" applyFont="1" applyFill="1" applyBorder="1" applyAlignment="1">
      <alignment horizontal="center"/>
    </xf>
    <xf numFmtId="0" fontId="10" fillId="5" borderId="80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B0F0"/>
      <rgbColor rgb="FFFFFF00"/>
      <rgbColor rgb="FFFFFF99"/>
      <rgbColor rgb="FFC6D9F1"/>
      <rgbColor rgb="FFFFFFFF"/>
      <rgbColor rgb="FF00B050"/>
      <rgbColor rgb="FFFFC000"/>
      <rgbColor rgb="FFFF0000"/>
      <rgbColor rgb="FFFF9900"/>
      <rgbColor rgb="FFBFBFBF"/>
      <rgbColor rgb="FFF2DCDB"/>
      <rgbColor rgb="FF006699"/>
      <rgbColor rgb="FF1F497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5"/>
  <sheetViews>
    <sheetView showGridLines="0" topLeftCell="A102" zoomScale="85" zoomScaleNormal="85" workbookViewId="0">
      <selection activeCell="G106" sqref="G106:G109"/>
    </sheetView>
  </sheetViews>
  <sheetFormatPr defaultColWidth="8.59765625" defaultRowHeight="12.75" customHeight="1"/>
  <cols>
    <col min="1" max="1" width="4.296875" style="1" customWidth="1"/>
    <col min="2" max="2" width="12" style="1" customWidth="1"/>
    <col min="3" max="3" width="16.8984375" style="1" customWidth="1"/>
    <col min="4" max="4" width="15.09765625" style="1" customWidth="1"/>
    <col min="5" max="5" width="4" style="1" customWidth="1"/>
    <col min="6" max="6" width="6.19921875" style="1" customWidth="1"/>
    <col min="7" max="7" width="14.59765625" style="1" customWidth="1"/>
    <col min="8" max="256" width="8.59765625" style="1" customWidth="1"/>
  </cols>
  <sheetData>
    <row r="1" spans="1:7" ht="18.95" customHeight="1">
      <c r="A1" s="2"/>
      <c r="B1" s="3"/>
      <c r="C1" s="4"/>
      <c r="D1" s="3"/>
      <c r="E1" s="2"/>
      <c r="F1" s="2"/>
      <c r="G1" s="2"/>
    </row>
    <row r="2" spans="1:7" ht="21" customHeight="1">
      <c r="A2" s="5"/>
      <c r="B2" s="246">
        <v>43078</v>
      </c>
      <c r="C2" s="247"/>
      <c r="D2" s="248"/>
      <c r="E2" s="6"/>
      <c r="F2" s="7"/>
      <c r="G2" s="7"/>
    </row>
    <row r="3" spans="1:7" ht="15.95" customHeight="1">
      <c r="A3" s="2"/>
      <c r="B3" s="8"/>
      <c r="C3" s="8"/>
      <c r="D3" s="8"/>
      <c r="E3" s="9"/>
      <c r="F3" s="9"/>
      <c r="G3" s="7"/>
    </row>
    <row r="4" spans="1:7" ht="15.95" customHeight="1">
      <c r="A4" s="2"/>
      <c r="B4" s="10"/>
      <c r="C4" s="10"/>
      <c r="D4" s="10"/>
      <c r="E4" s="9"/>
      <c r="F4" s="9"/>
      <c r="G4" s="11"/>
    </row>
    <row r="5" spans="1:7" ht="15.95" customHeight="1">
      <c r="A5" s="12"/>
      <c r="B5" s="240" t="s">
        <v>0</v>
      </c>
      <c r="C5" s="241"/>
      <c r="D5" s="242"/>
      <c r="E5" s="13"/>
      <c r="F5" s="9"/>
      <c r="G5" s="9"/>
    </row>
    <row r="6" spans="1:7" ht="15.95" customHeight="1">
      <c r="A6" s="12"/>
      <c r="B6" s="243"/>
      <c r="C6" s="244"/>
      <c r="D6" s="245"/>
      <c r="E6" s="13"/>
      <c r="F6" s="9"/>
      <c r="G6" s="9"/>
    </row>
    <row r="7" spans="1:7" ht="15.95" customHeight="1">
      <c r="A7" s="2"/>
      <c r="B7" s="14"/>
      <c r="C7" s="14"/>
      <c r="D7" s="14"/>
      <c r="E7" s="9"/>
      <c r="F7" s="9"/>
      <c r="G7" s="9"/>
    </row>
    <row r="8" spans="1:7" ht="15.95" customHeight="1">
      <c r="A8" s="2"/>
      <c r="B8" s="15"/>
      <c r="C8" s="10"/>
      <c r="D8" s="15"/>
      <c r="E8" s="15"/>
      <c r="F8" s="15"/>
      <c r="G8" s="15"/>
    </row>
    <row r="9" spans="1:7" ht="20.100000000000001" customHeight="1">
      <c r="A9" s="12"/>
      <c r="B9" s="16" t="s">
        <v>1</v>
      </c>
      <c r="C9" s="17" t="s">
        <v>2</v>
      </c>
      <c r="D9" s="16" t="s">
        <v>3</v>
      </c>
      <c r="E9" s="18"/>
      <c r="F9" s="19"/>
      <c r="G9" s="16" t="s">
        <v>4</v>
      </c>
    </row>
    <row r="10" spans="1:7" ht="20.100000000000001" customHeight="1">
      <c r="A10" s="12"/>
      <c r="B10" s="20"/>
      <c r="C10" s="21"/>
      <c r="D10" s="20"/>
      <c r="E10" s="22"/>
      <c r="F10" s="23"/>
      <c r="G10" s="20"/>
    </row>
    <row r="11" spans="1:7" ht="20.100000000000001" customHeight="1">
      <c r="A11" s="12"/>
      <c r="B11" s="24" t="s">
        <v>81</v>
      </c>
      <c r="C11" s="25" t="s">
        <v>12</v>
      </c>
      <c r="D11" s="26"/>
      <c r="E11" s="27"/>
      <c r="F11" s="28"/>
      <c r="G11" s="29"/>
    </row>
    <row r="12" spans="1:7" ht="20.100000000000001" customHeight="1">
      <c r="A12" s="12" t="s">
        <v>82</v>
      </c>
      <c r="B12" s="30" t="s">
        <v>83</v>
      </c>
      <c r="C12" s="31" t="s">
        <v>276</v>
      </c>
      <c r="D12" s="31" t="s">
        <v>277</v>
      </c>
      <c r="E12" s="32"/>
      <c r="F12" s="33"/>
      <c r="G12" s="31" t="s">
        <v>278</v>
      </c>
    </row>
    <row r="13" spans="1:7" ht="20.100000000000001" customHeight="1">
      <c r="A13" s="12" t="s">
        <v>120</v>
      </c>
      <c r="B13" s="30" t="s">
        <v>84</v>
      </c>
      <c r="C13" s="31" t="s">
        <v>94</v>
      </c>
      <c r="D13" s="31" t="s">
        <v>103</v>
      </c>
      <c r="E13" s="32"/>
      <c r="F13" s="33"/>
      <c r="G13" s="31" t="s">
        <v>112</v>
      </c>
    </row>
    <row r="14" spans="1:7" ht="20.100000000000001" customHeight="1">
      <c r="A14" s="12" t="s">
        <v>121</v>
      </c>
      <c r="B14" s="30" t="s">
        <v>85</v>
      </c>
      <c r="C14" s="31" t="s">
        <v>95</v>
      </c>
      <c r="D14" s="31" t="s">
        <v>104</v>
      </c>
      <c r="E14" s="32"/>
      <c r="F14" s="33"/>
      <c r="G14" s="31" t="s">
        <v>112</v>
      </c>
    </row>
    <row r="15" spans="1:7" ht="20.100000000000001" customHeight="1">
      <c r="A15" s="12" t="s">
        <v>122</v>
      </c>
      <c r="B15" s="30" t="s">
        <v>86</v>
      </c>
      <c r="C15" s="31" t="s">
        <v>96</v>
      </c>
      <c r="D15" s="31" t="s">
        <v>105</v>
      </c>
      <c r="E15" s="32"/>
      <c r="F15" s="33"/>
      <c r="G15" s="31" t="s">
        <v>113</v>
      </c>
    </row>
    <row r="16" spans="1:7" ht="20.100000000000001" customHeight="1">
      <c r="A16" s="12" t="s">
        <v>123</v>
      </c>
      <c r="B16" s="30" t="s">
        <v>87</v>
      </c>
      <c r="C16" s="31" t="s">
        <v>97</v>
      </c>
      <c r="D16" s="31" t="s">
        <v>106</v>
      </c>
      <c r="E16" s="32"/>
      <c r="F16" s="33"/>
      <c r="G16" s="31" t="s">
        <v>114</v>
      </c>
    </row>
    <row r="17" spans="1:7" ht="20.100000000000001" customHeight="1">
      <c r="A17" s="12" t="s">
        <v>124</v>
      </c>
      <c r="B17" s="30" t="s">
        <v>88</v>
      </c>
      <c r="C17" s="31" t="s">
        <v>98</v>
      </c>
      <c r="D17" s="31" t="s">
        <v>107</v>
      </c>
      <c r="E17" s="32"/>
      <c r="F17" s="33"/>
      <c r="G17" s="31" t="s">
        <v>115</v>
      </c>
    </row>
    <row r="18" spans="1:7" ht="20.100000000000001" customHeight="1">
      <c r="A18" s="12" t="s">
        <v>125</v>
      </c>
      <c r="B18" s="30" t="s">
        <v>89</v>
      </c>
      <c r="C18" s="31" t="s">
        <v>99</v>
      </c>
      <c r="D18" s="31" t="s">
        <v>108</v>
      </c>
      <c r="E18" s="33"/>
      <c r="F18" s="33"/>
      <c r="G18" s="31" t="s">
        <v>117</v>
      </c>
    </row>
    <row r="19" spans="1:7" ht="20.100000000000001" customHeight="1">
      <c r="A19" s="12" t="s">
        <v>126</v>
      </c>
      <c r="B19" s="30" t="s">
        <v>90</v>
      </c>
      <c r="C19" s="31" t="s">
        <v>100</v>
      </c>
      <c r="D19" s="31" t="s">
        <v>109</v>
      </c>
      <c r="E19" s="33"/>
      <c r="F19" s="33"/>
      <c r="G19" s="31" t="s">
        <v>116</v>
      </c>
    </row>
    <row r="20" spans="1:7" ht="20.100000000000001" customHeight="1">
      <c r="A20" s="12" t="s">
        <v>127</v>
      </c>
      <c r="B20" s="30" t="s">
        <v>91</v>
      </c>
      <c r="C20" s="31" t="s">
        <v>94</v>
      </c>
      <c r="D20" s="31" t="s">
        <v>103</v>
      </c>
      <c r="E20" s="33"/>
      <c r="F20" s="33"/>
      <c r="G20" s="31" t="s">
        <v>118</v>
      </c>
    </row>
    <row r="21" spans="1:7" ht="20.100000000000001" customHeight="1">
      <c r="A21" s="12" t="s">
        <v>128</v>
      </c>
      <c r="B21" s="30" t="s">
        <v>92</v>
      </c>
      <c r="C21" s="32" t="s">
        <v>101</v>
      </c>
      <c r="D21" s="32" t="s">
        <v>110</v>
      </c>
      <c r="E21" s="33"/>
      <c r="F21" s="33"/>
      <c r="G21" s="32" t="s">
        <v>119</v>
      </c>
    </row>
    <row r="22" spans="1:7" ht="20.100000000000001" customHeight="1">
      <c r="A22" s="12" t="s">
        <v>129</v>
      </c>
      <c r="B22" s="30" t="s">
        <v>130</v>
      </c>
      <c r="C22" s="32" t="s">
        <v>131</v>
      </c>
      <c r="D22" s="32"/>
      <c r="E22" s="33"/>
      <c r="F22" s="33"/>
      <c r="G22" s="32"/>
    </row>
    <row r="23" spans="1:7" ht="20.100000000000001" customHeight="1">
      <c r="A23" s="12"/>
      <c r="B23" s="30" t="s">
        <v>6</v>
      </c>
      <c r="C23" s="32"/>
      <c r="D23" s="32"/>
      <c r="E23" s="33"/>
      <c r="F23" s="33"/>
      <c r="G23" s="32"/>
    </row>
    <row r="24" spans="1:7" ht="20.100000000000001" customHeight="1">
      <c r="A24" s="12"/>
      <c r="B24" s="30" t="s">
        <v>6</v>
      </c>
      <c r="C24" s="32"/>
      <c r="D24" s="32"/>
      <c r="E24" s="33"/>
      <c r="F24" s="33"/>
      <c r="G24" s="32"/>
    </row>
    <row r="25" spans="1:7" ht="20.100000000000001" customHeight="1">
      <c r="A25" s="12"/>
      <c r="B25" s="30" t="s">
        <v>6</v>
      </c>
      <c r="C25" s="32"/>
      <c r="D25" s="32"/>
      <c r="E25" s="33"/>
      <c r="F25" s="33"/>
      <c r="G25" s="32"/>
    </row>
    <row r="26" spans="1:7" ht="20.100000000000001" customHeight="1">
      <c r="A26" s="12"/>
      <c r="B26" s="30" t="s">
        <v>6</v>
      </c>
      <c r="C26" s="32"/>
      <c r="D26" s="32"/>
      <c r="E26" s="33"/>
      <c r="F26" s="33"/>
      <c r="G26" s="32"/>
    </row>
    <row r="27" spans="1:7" ht="20.100000000000001" customHeight="1">
      <c r="A27" s="12"/>
      <c r="B27" s="30" t="s">
        <v>6</v>
      </c>
      <c r="C27" s="33"/>
      <c r="D27" s="33"/>
      <c r="E27" s="33"/>
      <c r="F27" s="33"/>
      <c r="G27" s="33"/>
    </row>
    <row r="28" spans="1:7" ht="20.100000000000001" customHeight="1">
      <c r="A28" s="12"/>
      <c r="B28" s="30" t="s">
        <v>6</v>
      </c>
      <c r="C28" s="33"/>
      <c r="D28" s="33"/>
      <c r="E28" s="33"/>
      <c r="F28" s="33"/>
      <c r="G28" s="33"/>
    </row>
    <row r="29" spans="1:7" ht="20.100000000000001" customHeight="1">
      <c r="A29" s="12"/>
      <c r="B29" s="30" t="s">
        <v>6</v>
      </c>
      <c r="C29" s="33"/>
      <c r="D29" s="33"/>
      <c r="E29" s="33"/>
      <c r="F29" s="33"/>
      <c r="G29" s="33"/>
    </row>
    <row r="30" spans="1:7" ht="20.100000000000001" customHeight="1">
      <c r="A30" s="12"/>
      <c r="B30" s="30" t="s">
        <v>6</v>
      </c>
      <c r="C30" s="33"/>
      <c r="D30" s="33"/>
      <c r="E30" s="33"/>
      <c r="F30" s="33"/>
      <c r="G30" s="33"/>
    </row>
    <row r="31" spans="1:7" ht="20.100000000000001" customHeight="1">
      <c r="A31" s="12"/>
      <c r="B31" s="30" t="s">
        <v>6</v>
      </c>
      <c r="C31" s="33"/>
      <c r="D31" s="33"/>
      <c r="E31" s="33"/>
      <c r="F31" s="33"/>
      <c r="G31" s="33"/>
    </row>
    <row r="32" spans="1:7" ht="20.100000000000001" customHeight="1">
      <c r="A32" s="12"/>
      <c r="B32" s="16" t="s">
        <v>1</v>
      </c>
      <c r="C32" s="17" t="s">
        <v>2</v>
      </c>
      <c r="D32" s="16" t="s">
        <v>3</v>
      </c>
      <c r="E32" s="18"/>
      <c r="F32" s="19"/>
      <c r="G32" s="16" t="s">
        <v>4</v>
      </c>
    </row>
    <row r="33" spans="1:256" ht="20.100000000000001" customHeight="1">
      <c r="A33" s="12"/>
      <c r="B33" s="20" t="s">
        <v>10</v>
      </c>
      <c r="C33" s="21"/>
      <c r="D33" s="20"/>
      <c r="E33" s="22"/>
      <c r="F33" s="23"/>
      <c r="G33" s="20"/>
    </row>
    <row r="34" spans="1:256" ht="20.100000000000001" customHeight="1">
      <c r="A34" s="12"/>
      <c r="B34" s="24" t="s">
        <v>11</v>
      </c>
      <c r="C34" s="35" t="s">
        <v>12</v>
      </c>
      <c r="D34" s="26"/>
      <c r="E34" s="27"/>
      <c r="F34" s="28"/>
      <c r="G34" s="29"/>
    </row>
    <row r="35" spans="1:256" ht="20.100000000000001" customHeight="1">
      <c r="A35" s="36" t="s">
        <v>130</v>
      </c>
      <c r="B35" s="30" t="s">
        <v>13</v>
      </c>
      <c r="C35" s="31" t="s">
        <v>145</v>
      </c>
      <c r="D35" s="31" t="s">
        <v>146</v>
      </c>
      <c r="E35" s="32"/>
      <c r="F35" s="32"/>
      <c r="G35" s="31" t="s">
        <v>147</v>
      </c>
    </row>
    <row r="36" spans="1:256" ht="20.100000000000001" customHeight="1">
      <c r="A36" s="36" t="s">
        <v>136</v>
      </c>
      <c r="B36" s="30" t="s">
        <v>14</v>
      </c>
      <c r="C36" s="31" t="s">
        <v>148</v>
      </c>
      <c r="D36" s="31" t="s">
        <v>149</v>
      </c>
      <c r="E36" s="32"/>
      <c r="F36" s="32"/>
      <c r="G36" s="31" t="s">
        <v>150</v>
      </c>
    </row>
    <row r="37" spans="1:256" ht="20.100000000000001" customHeight="1">
      <c r="A37" s="36" t="s">
        <v>144</v>
      </c>
      <c r="B37" s="30" t="s">
        <v>132</v>
      </c>
      <c r="C37" s="32" t="s">
        <v>96</v>
      </c>
      <c r="D37" s="32" t="s">
        <v>151</v>
      </c>
      <c r="E37" s="32"/>
      <c r="F37" s="32"/>
      <c r="G37" s="32" t="s">
        <v>152</v>
      </c>
    </row>
    <row r="38" spans="1:256" ht="20.100000000000001" customHeight="1">
      <c r="A38" s="37" t="s">
        <v>137</v>
      </c>
      <c r="B38" s="30" t="s">
        <v>15</v>
      </c>
      <c r="C38" s="33" t="s">
        <v>153</v>
      </c>
      <c r="D38" s="33" t="s">
        <v>154</v>
      </c>
      <c r="E38" s="32"/>
      <c r="F38" s="32"/>
      <c r="G38" s="33" t="s">
        <v>155</v>
      </c>
    </row>
    <row r="39" spans="1:256" ht="20.100000000000001" customHeight="1">
      <c r="A39" s="37" t="s">
        <v>138</v>
      </c>
      <c r="B39" s="30" t="s">
        <v>16</v>
      </c>
      <c r="C39" s="33" t="s">
        <v>156</v>
      </c>
      <c r="D39" s="33" t="s">
        <v>157</v>
      </c>
      <c r="E39" s="32"/>
      <c r="F39" s="32"/>
      <c r="G39" s="33" t="s">
        <v>158</v>
      </c>
    </row>
    <row r="40" spans="1:256" ht="20.100000000000001" customHeight="1">
      <c r="A40" s="37" t="s">
        <v>139</v>
      </c>
      <c r="B40" s="30" t="s">
        <v>133</v>
      </c>
      <c r="C40" s="33" t="s">
        <v>159</v>
      </c>
      <c r="D40" s="33" t="s">
        <v>160</v>
      </c>
      <c r="E40" s="32"/>
      <c r="F40" s="32"/>
      <c r="G40" s="33" t="s">
        <v>161</v>
      </c>
    </row>
    <row r="41" spans="1:256" ht="20.100000000000001" customHeight="1">
      <c r="A41" s="37" t="s">
        <v>140</v>
      </c>
      <c r="B41" s="30" t="s">
        <v>134</v>
      </c>
      <c r="C41" s="33" t="s">
        <v>93</v>
      </c>
      <c r="D41" s="33" t="s">
        <v>102</v>
      </c>
      <c r="E41" s="32"/>
      <c r="F41" s="32"/>
      <c r="G41" s="33" t="s">
        <v>111</v>
      </c>
    </row>
    <row r="42" spans="1:256" ht="20.100000000000001" customHeight="1">
      <c r="A42" s="37" t="s">
        <v>141</v>
      </c>
      <c r="B42" s="30" t="s">
        <v>135</v>
      </c>
      <c r="C42" s="33" t="s">
        <v>148</v>
      </c>
      <c r="D42" s="33" t="s">
        <v>149</v>
      </c>
      <c r="E42" s="32"/>
      <c r="F42" s="32"/>
      <c r="G42" s="33" t="s">
        <v>162</v>
      </c>
    </row>
    <row r="43" spans="1:256" ht="20.100000000000001" customHeight="1">
      <c r="A43" s="37"/>
      <c r="B43" s="30" t="s">
        <v>322</v>
      </c>
      <c r="C43" s="33" t="s">
        <v>97</v>
      </c>
      <c r="D43" s="33" t="s">
        <v>106</v>
      </c>
      <c r="E43" s="32"/>
      <c r="F43" s="32"/>
      <c r="G43" s="33" t="s">
        <v>445</v>
      </c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9"/>
      <c r="BB43" s="229"/>
      <c r="BC43" s="229"/>
      <c r="BD43" s="229"/>
      <c r="BE43" s="229"/>
      <c r="BF43" s="229"/>
      <c r="BG43" s="229"/>
      <c r="BH43" s="229"/>
      <c r="BI43" s="229"/>
      <c r="BJ43" s="229"/>
      <c r="BK43" s="229"/>
      <c r="BL43" s="229"/>
      <c r="BM43" s="229"/>
      <c r="BN43" s="229"/>
      <c r="BO43" s="229"/>
      <c r="BP43" s="229"/>
      <c r="BQ43" s="229"/>
      <c r="BR43" s="229"/>
      <c r="BS43" s="229"/>
      <c r="BT43" s="229"/>
      <c r="BU43" s="229"/>
      <c r="BV43" s="229"/>
      <c r="BW43" s="229"/>
      <c r="BX43" s="229"/>
      <c r="BY43" s="229"/>
      <c r="BZ43" s="229"/>
      <c r="CA43" s="229"/>
      <c r="CB43" s="229"/>
      <c r="CC43" s="229"/>
      <c r="CD43" s="229"/>
      <c r="CE43" s="229"/>
      <c r="CF43" s="229"/>
      <c r="CG43" s="229"/>
      <c r="CH43" s="229"/>
      <c r="CI43" s="229"/>
      <c r="CJ43" s="229"/>
      <c r="CK43" s="229"/>
      <c r="CL43" s="229"/>
      <c r="CM43" s="229"/>
      <c r="CN43" s="229"/>
      <c r="CO43" s="229"/>
      <c r="CP43" s="229"/>
      <c r="CQ43" s="229"/>
      <c r="CR43" s="229"/>
      <c r="CS43" s="229"/>
      <c r="CT43" s="229"/>
      <c r="CU43" s="229"/>
      <c r="CV43" s="229"/>
      <c r="CW43" s="229"/>
      <c r="CX43" s="229"/>
      <c r="CY43" s="229"/>
      <c r="CZ43" s="229"/>
      <c r="DA43" s="229"/>
      <c r="DB43" s="229"/>
      <c r="DC43" s="229"/>
      <c r="DD43" s="229"/>
      <c r="DE43" s="229"/>
      <c r="DF43" s="229"/>
      <c r="DG43" s="229"/>
      <c r="DH43" s="229"/>
      <c r="DI43" s="229"/>
      <c r="DJ43" s="229"/>
      <c r="DK43" s="229"/>
      <c r="DL43" s="229"/>
      <c r="DM43" s="229"/>
      <c r="DN43" s="229"/>
      <c r="DO43" s="229"/>
      <c r="DP43" s="229"/>
      <c r="DQ43" s="229"/>
      <c r="DR43" s="229"/>
      <c r="DS43" s="229"/>
      <c r="DT43" s="229"/>
      <c r="DU43" s="229"/>
      <c r="DV43" s="229"/>
      <c r="DW43" s="229"/>
      <c r="DX43" s="229"/>
      <c r="DY43" s="229"/>
      <c r="DZ43" s="229"/>
      <c r="EA43" s="229"/>
      <c r="EB43" s="229"/>
      <c r="EC43" s="229"/>
      <c r="ED43" s="229"/>
      <c r="EE43" s="229"/>
      <c r="EF43" s="229"/>
      <c r="EG43" s="229"/>
      <c r="EH43" s="229"/>
      <c r="EI43" s="229"/>
      <c r="EJ43" s="229"/>
      <c r="EK43" s="229"/>
      <c r="EL43" s="229"/>
      <c r="EM43" s="229"/>
      <c r="EN43" s="229"/>
      <c r="EO43" s="229"/>
      <c r="EP43" s="229"/>
      <c r="EQ43" s="229"/>
      <c r="ER43" s="229"/>
      <c r="ES43" s="229"/>
      <c r="ET43" s="229"/>
      <c r="EU43" s="229"/>
      <c r="EV43" s="229"/>
      <c r="EW43" s="229"/>
      <c r="EX43" s="229"/>
      <c r="EY43" s="229"/>
      <c r="EZ43" s="229"/>
      <c r="FA43" s="229"/>
      <c r="FB43" s="229"/>
      <c r="FC43" s="229"/>
      <c r="FD43" s="229"/>
      <c r="FE43" s="229"/>
      <c r="FF43" s="229"/>
      <c r="FG43" s="229"/>
      <c r="FH43" s="229"/>
      <c r="FI43" s="229"/>
      <c r="FJ43" s="229"/>
      <c r="FK43" s="229"/>
      <c r="FL43" s="229"/>
      <c r="FM43" s="229"/>
      <c r="FN43" s="229"/>
      <c r="FO43" s="229"/>
      <c r="FP43" s="229"/>
      <c r="FQ43" s="229"/>
      <c r="FR43" s="229"/>
      <c r="FS43" s="229"/>
      <c r="FT43" s="229"/>
      <c r="FU43" s="229"/>
      <c r="FV43" s="229"/>
      <c r="FW43" s="229"/>
      <c r="FX43" s="229"/>
      <c r="FY43" s="229"/>
      <c r="FZ43" s="229"/>
      <c r="GA43" s="229"/>
      <c r="GB43" s="229"/>
      <c r="GC43" s="229"/>
      <c r="GD43" s="229"/>
      <c r="GE43" s="229"/>
      <c r="GF43" s="229"/>
      <c r="GG43" s="229"/>
      <c r="GH43" s="229"/>
      <c r="GI43" s="229"/>
      <c r="GJ43" s="229"/>
      <c r="GK43" s="229"/>
      <c r="GL43" s="229"/>
      <c r="GM43" s="229"/>
      <c r="GN43" s="229"/>
      <c r="GO43" s="229"/>
      <c r="GP43" s="229"/>
      <c r="GQ43" s="229"/>
      <c r="GR43" s="229"/>
      <c r="GS43" s="229"/>
      <c r="GT43" s="229"/>
      <c r="GU43" s="229"/>
      <c r="GV43" s="229"/>
      <c r="GW43" s="229"/>
      <c r="GX43" s="229"/>
      <c r="GY43" s="229"/>
      <c r="GZ43" s="229"/>
      <c r="HA43" s="229"/>
      <c r="HB43" s="229"/>
      <c r="HC43" s="229"/>
      <c r="HD43" s="229"/>
      <c r="HE43" s="229"/>
      <c r="HF43" s="229"/>
      <c r="HG43" s="229"/>
      <c r="HH43" s="229"/>
      <c r="HI43" s="229"/>
      <c r="HJ43" s="229"/>
      <c r="HK43" s="229"/>
      <c r="HL43" s="229"/>
      <c r="HM43" s="229"/>
      <c r="HN43" s="229"/>
      <c r="HO43" s="229"/>
      <c r="HP43" s="229"/>
      <c r="HQ43" s="229"/>
      <c r="HR43" s="229"/>
      <c r="HS43" s="229"/>
      <c r="HT43" s="229"/>
      <c r="HU43" s="229"/>
      <c r="HV43" s="229"/>
      <c r="HW43" s="229"/>
      <c r="HX43" s="229"/>
      <c r="HY43" s="229"/>
      <c r="HZ43" s="229"/>
      <c r="IA43" s="229"/>
      <c r="IB43" s="229"/>
      <c r="IC43" s="229"/>
      <c r="ID43" s="229"/>
      <c r="IE43" s="229"/>
      <c r="IF43" s="229"/>
      <c r="IG43" s="229"/>
      <c r="IH43" s="229"/>
      <c r="II43" s="229"/>
      <c r="IJ43" s="229"/>
      <c r="IK43" s="229"/>
      <c r="IL43" s="229"/>
      <c r="IM43" s="229"/>
      <c r="IN43" s="229"/>
      <c r="IO43" s="229"/>
      <c r="IP43" s="229"/>
      <c r="IQ43" s="229"/>
      <c r="IR43" s="229"/>
      <c r="IS43" s="229"/>
      <c r="IT43" s="229"/>
      <c r="IU43" s="229"/>
      <c r="IV43" s="229"/>
    </row>
    <row r="44" spans="1:256" ht="20.100000000000001" customHeight="1">
      <c r="A44" s="37" t="s">
        <v>142</v>
      </c>
      <c r="B44" s="30" t="s">
        <v>143</v>
      </c>
      <c r="C44" s="33" t="s">
        <v>131</v>
      </c>
      <c r="D44" s="33"/>
      <c r="E44" s="32"/>
      <c r="F44" s="32"/>
      <c r="G44" s="33"/>
    </row>
    <row r="45" spans="1:256" ht="20.100000000000001" customHeight="1">
      <c r="A45" s="37"/>
      <c r="B45" s="30" t="s">
        <v>6</v>
      </c>
      <c r="C45" s="33"/>
      <c r="D45" s="33"/>
      <c r="E45" s="32"/>
      <c r="F45" s="32"/>
      <c r="G45" s="33"/>
    </row>
    <row r="46" spans="1:256" ht="20.100000000000001" customHeight="1">
      <c r="A46" s="37"/>
      <c r="B46" s="30" t="s">
        <v>6</v>
      </c>
      <c r="C46" s="33"/>
      <c r="D46" s="33"/>
      <c r="E46" s="32"/>
      <c r="F46" s="32"/>
      <c r="G46" s="33"/>
    </row>
    <row r="47" spans="1:256" ht="20.100000000000001" customHeight="1">
      <c r="A47" s="37"/>
      <c r="B47" s="30" t="s">
        <v>6</v>
      </c>
      <c r="C47" s="33"/>
      <c r="D47" s="33"/>
      <c r="E47" s="32"/>
      <c r="F47" s="32"/>
      <c r="G47" s="33"/>
    </row>
    <row r="48" spans="1:256" ht="20.100000000000001" customHeight="1">
      <c r="A48" s="37"/>
      <c r="B48" s="30" t="s">
        <v>6</v>
      </c>
      <c r="C48" s="33"/>
      <c r="D48" s="33"/>
      <c r="E48" s="32"/>
      <c r="F48" s="32"/>
      <c r="G48" s="33"/>
    </row>
    <row r="49" spans="1:7" ht="20.100000000000001" customHeight="1">
      <c r="A49" s="37"/>
      <c r="B49" s="30" t="s">
        <v>6</v>
      </c>
      <c r="C49" s="33"/>
      <c r="D49" s="33"/>
      <c r="E49" s="32"/>
      <c r="F49" s="32"/>
      <c r="G49" s="33"/>
    </row>
    <row r="50" spans="1:7" ht="20.100000000000001" customHeight="1">
      <c r="A50" s="37"/>
      <c r="B50" s="30" t="s">
        <v>6</v>
      </c>
      <c r="C50" s="33"/>
      <c r="D50" s="33"/>
      <c r="E50" s="32"/>
      <c r="F50" s="32"/>
      <c r="G50" s="33"/>
    </row>
    <row r="51" spans="1:7" ht="20.100000000000001" customHeight="1">
      <c r="A51" s="37"/>
      <c r="B51" s="30" t="s">
        <v>6</v>
      </c>
      <c r="C51" s="33"/>
      <c r="D51" s="33"/>
      <c r="E51" s="32"/>
      <c r="F51" s="32"/>
      <c r="G51" s="33"/>
    </row>
    <row r="52" spans="1:7" ht="20.100000000000001" customHeight="1">
      <c r="A52" s="37"/>
      <c r="B52" s="30" t="s">
        <v>6</v>
      </c>
      <c r="C52" s="33"/>
      <c r="D52" s="33"/>
      <c r="E52" s="32"/>
      <c r="F52" s="32"/>
      <c r="G52" s="33"/>
    </row>
    <row r="53" spans="1:7" ht="20.100000000000001" customHeight="1">
      <c r="A53" s="37"/>
      <c r="B53" s="30" t="s">
        <v>6</v>
      </c>
      <c r="C53" s="33"/>
      <c r="D53" s="33"/>
      <c r="E53" s="32"/>
      <c r="F53" s="32"/>
      <c r="G53" s="33"/>
    </row>
    <row r="54" spans="1:7" ht="20.100000000000001" customHeight="1">
      <c r="A54" s="37"/>
      <c r="B54" s="30" t="s">
        <v>6</v>
      </c>
      <c r="C54" s="33"/>
      <c r="D54" s="33"/>
      <c r="E54" s="32"/>
      <c r="F54" s="32"/>
      <c r="G54" s="33"/>
    </row>
    <row r="55" spans="1:7" ht="20.100000000000001" customHeight="1">
      <c r="A55" s="37"/>
      <c r="B55" s="30" t="s">
        <v>6</v>
      </c>
      <c r="C55" s="33"/>
      <c r="D55" s="33"/>
      <c r="E55" s="32"/>
      <c r="F55" s="32"/>
      <c r="G55" s="33"/>
    </row>
    <row r="56" spans="1:7" ht="20.100000000000001" customHeight="1">
      <c r="A56" s="12"/>
      <c r="B56" s="16" t="s">
        <v>1</v>
      </c>
      <c r="C56" s="17" t="s">
        <v>2</v>
      </c>
      <c r="D56" s="16" t="s">
        <v>3</v>
      </c>
      <c r="E56" s="16"/>
      <c r="F56" s="38"/>
      <c r="G56" s="16" t="s">
        <v>4</v>
      </c>
    </row>
    <row r="57" spans="1:7" ht="20.100000000000001" customHeight="1">
      <c r="A57" s="12"/>
      <c r="B57" s="20"/>
      <c r="C57" s="21"/>
      <c r="D57" s="20"/>
      <c r="E57" s="39"/>
      <c r="F57" s="20"/>
      <c r="G57" s="20"/>
    </row>
    <row r="58" spans="1:7" ht="20.100000000000001" customHeight="1">
      <c r="A58" s="12"/>
      <c r="B58" s="24" t="s">
        <v>163</v>
      </c>
      <c r="C58" s="35" t="s">
        <v>12</v>
      </c>
      <c r="D58" s="26"/>
      <c r="E58" s="24"/>
      <c r="F58" s="29"/>
      <c r="G58" s="29"/>
    </row>
    <row r="59" spans="1:7" ht="20.100000000000001" customHeight="1">
      <c r="A59" s="12" t="s">
        <v>143</v>
      </c>
      <c r="B59" s="34" t="s">
        <v>175</v>
      </c>
      <c r="C59" s="31" t="s">
        <v>185</v>
      </c>
      <c r="D59" s="31" t="s">
        <v>186</v>
      </c>
      <c r="E59" s="32"/>
      <c r="F59" s="32"/>
      <c r="G59" s="31" t="s">
        <v>187</v>
      </c>
    </row>
    <row r="60" spans="1:7" ht="20.100000000000001" customHeight="1">
      <c r="A60" s="12" t="s">
        <v>164</v>
      </c>
      <c r="B60" s="34" t="s">
        <v>176</v>
      </c>
      <c r="C60" s="32" t="s">
        <v>93</v>
      </c>
      <c r="D60" s="32" t="s">
        <v>188</v>
      </c>
      <c r="E60" s="32"/>
      <c r="F60" s="32"/>
      <c r="G60" s="32" t="s">
        <v>189</v>
      </c>
    </row>
    <row r="61" spans="1:7" ht="20.100000000000001" customHeight="1">
      <c r="A61" s="12" t="s">
        <v>165</v>
      </c>
      <c r="B61" s="34" t="s">
        <v>177</v>
      </c>
      <c r="C61" s="32" t="s">
        <v>190</v>
      </c>
      <c r="D61" s="32" t="s">
        <v>191</v>
      </c>
      <c r="E61" s="32"/>
      <c r="F61" s="32"/>
      <c r="G61" s="32" t="s">
        <v>192</v>
      </c>
    </row>
    <row r="62" spans="1:7" ht="20.100000000000001" customHeight="1">
      <c r="A62" s="12" t="s">
        <v>166</v>
      </c>
      <c r="B62" s="34" t="s">
        <v>178</v>
      </c>
      <c r="C62" s="235" t="s">
        <v>96</v>
      </c>
      <c r="D62" s="235" t="s">
        <v>439</v>
      </c>
      <c r="E62" s="32"/>
      <c r="F62" s="32"/>
      <c r="G62" s="235" t="s">
        <v>440</v>
      </c>
    </row>
    <row r="63" spans="1:7" ht="20.100000000000001" customHeight="1">
      <c r="A63" s="12" t="s">
        <v>167</v>
      </c>
      <c r="B63" s="236" t="s">
        <v>442</v>
      </c>
      <c r="C63" s="235" t="s">
        <v>148</v>
      </c>
      <c r="D63" s="235" t="s">
        <v>149</v>
      </c>
      <c r="E63" s="32"/>
      <c r="F63" s="32"/>
      <c r="G63" s="235" t="s">
        <v>196</v>
      </c>
    </row>
    <row r="64" spans="1:7" ht="20.100000000000001" customHeight="1">
      <c r="A64" s="12" t="s">
        <v>168</v>
      </c>
      <c r="B64" s="30" t="s">
        <v>179</v>
      </c>
      <c r="C64" s="235" t="s">
        <v>197</v>
      </c>
      <c r="D64" s="235" t="s">
        <v>198</v>
      </c>
      <c r="E64" s="32"/>
      <c r="F64" s="32"/>
      <c r="G64" s="235" t="s">
        <v>199</v>
      </c>
    </row>
    <row r="65" spans="1:256" ht="20.100000000000001" customHeight="1">
      <c r="A65" s="12" t="s">
        <v>169</v>
      </c>
      <c r="B65" s="30" t="s">
        <v>180</v>
      </c>
      <c r="C65" s="237" t="s">
        <v>101</v>
      </c>
      <c r="D65" s="237" t="s">
        <v>110</v>
      </c>
      <c r="E65" s="32"/>
      <c r="F65" s="32"/>
      <c r="G65" s="237" t="s">
        <v>200</v>
      </c>
    </row>
    <row r="66" spans="1:256" ht="20.100000000000001" customHeight="1">
      <c r="A66" s="12" t="s">
        <v>170</v>
      </c>
      <c r="B66" s="30" t="s">
        <v>181</v>
      </c>
      <c r="C66" s="237" t="s">
        <v>201</v>
      </c>
      <c r="D66" s="237" t="s">
        <v>202</v>
      </c>
      <c r="E66" s="32"/>
      <c r="F66" s="32"/>
      <c r="G66" s="237" t="s">
        <v>203</v>
      </c>
    </row>
    <row r="67" spans="1:256" ht="20.100000000000001" customHeight="1">
      <c r="A67" s="12" t="s">
        <v>171</v>
      </c>
      <c r="B67" s="30" t="s">
        <v>182</v>
      </c>
      <c r="C67" s="237" t="s">
        <v>98</v>
      </c>
      <c r="D67" s="237" t="s">
        <v>107</v>
      </c>
      <c r="E67" s="32"/>
      <c r="F67" s="32"/>
      <c r="G67" s="237" t="s">
        <v>207</v>
      </c>
    </row>
    <row r="68" spans="1:256" ht="20.100000000000001" customHeight="1">
      <c r="A68" s="12" t="s">
        <v>172</v>
      </c>
      <c r="B68" s="30" t="s">
        <v>183</v>
      </c>
      <c r="C68" s="237" t="s">
        <v>208</v>
      </c>
      <c r="D68" s="237" t="s">
        <v>209</v>
      </c>
      <c r="E68" s="32"/>
      <c r="F68" s="32"/>
      <c r="G68" s="237" t="s">
        <v>210</v>
      </c>
    </row>
    <row r="69" spans="1:256" ht="20.100000000000001" customHeight="1">
      <c r="A69" s="12" t="s">
        <v>173</v>
      </c>
      <c r="B69" s="30" t="s">
        <v>184</v>
      </c>
      <c r="C69" s="237" t="s">
        <v>211</v>
      </c>
      <c r="D69" s="237" t="s">
        <v>212</v>
      </c>
      <c r="E69" s="32"/>
      <c r="F69" s="32"/>
      <c r="G69" s="237" t="s">
        <v>213</v>
      </c>
    </row>
    <row r="70" spans="1:256" ht="20.100000000000001" customHeight="1">
      <c r="A70" s="12"/>
      <c r="B70" s="30" t="s">
        <v>449</v>
      </c>
      <c r="C70" s="237" t="s">
        <v>446</v>
      </c>
      <c r="D70" s="237" t="s">
        <v>447</v>
      </c>
      <c r="E70" s="32"/>
      <c r="F70" s="32"/>
      <c r="G70" s="237" t="s">
        <v>448</v>
      </c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  <c r="AI70" s="229"/>
      <c r="AJ70" s="229"/>
      <c r="AK70" s="229"/>
      <c r="AL70" s="229"/>
      <c r="AM70" s="229"/>
      <c r="AN70" s="229"/>
      <c r="AO70" s="229"/>
      <c r="AP70" s="229"/>
      <c r="AQ70" s="229"/>
      <c r="AR70" s="229"/>
      <c r="AS70" s="229"/>
      <c r="AT70" s="229"/>
      <c r="AU70" s="229"/>
      <c r="AV70" s="229"/>
      <c r="AW70" s="229"/>
      <c r="AX70" s="229"/>
      <c r="AY70" s="229"/>
      <c r="AZ70" s="229"/>
      <c r="BA70" s="229"/>
      <c r="BB70" s="229"/>
      <c r="BC70" s="229"/>
      <c r="BD70" s="229"/>
      <c r="BE70" s="229"/>
      <c r="BF70" s="229"/>
      <c r="BG70" s="229"/>
      <c r="BH70" s="229"/>
      <c r="BI70" s="229"/>
      <c r="BJ70" s="229"/>
      <c r="BK70" s="229"/>
      <c r="BL70" s="229"/>
      <c r="BM70" s="229"/>
      <c r="BN70" s="229"/>
      <c r="BO70" s="229"/>
      <c r="BP70" s="229"/>
      <c r="BQ70" s="229"/>
      <c r="BR70" s="229"/>
      <c r="BS70" s="229"/>
      <c r="BT70" s="229"/>
      <c r="BU70" s="229"/>
      <c r="BV70" s="229"/>
      <c r="BW70" s="229"/>
      <c r="BX70" s="229"/>
      <c r="BY70" s="229"/>
      <c r="BZ70" s="229"/>
      <c r="CA70" s="229"/>
      <c r="CB70" s="229"/>
      <c r="CC70" s="229"/>
      <c r="CD70" s="229"/>
      <c r="CE70" s="229"/>
      <c r="CF70" s="229"/>
      <c r="CG70" s="229"/>
      <c r="CH70" s="229"/>
      <c r="CI70" s="229"/>
      <c r="CJ70" s="229"/>
      <c r="CK70" s="229"/>
      <c r="CL70" s="229"/>
      <c r="CM70" s="229"/>
      <c r="CN70" s="229"/>
      <c r="CO70" s="229"/>
      <c r="CP70" s="229"/>
      <c r="CQ70" s="229"/>
      <c r="CR70" s="229"/>
      <c r="CS70" s="229"/>
      <c r="CT70" s="229"/>
      <c r="CU70" s="229"/>
      <c r="CV70" s="229"/>
      <c r="CW70" s="229"/>
      <c r="CX70" s="229"/>
      <c r="CY70" s="229"/>
      <c r="CZ70" s="229"/>
      <c r="DA70" s="229"/>
      <c r="DB70" s="229"/>
      <c r="DC70" s="229"/>
      <c r="DD70" s="229"/>
      <c r="DE70" s="229"/>
      <c r="DF70" s="229"/>
      <c r="DG70" s="229"/>
      <c r="DH70" s="229"/>
      <c r="DI70" s="229"/>
      <c r="DJ70" s="229"/>
      <c r="DK70" s="229"/>
      <c r="DL70" s="229"/>
      <c r="DM70" s="229"/>
      <c r="DN70" s="229"/>
      <c r="DO70" s="229"/>
      <c r="DP70" s="229"/>
      <c r="DQ70" s="229"/>
      <c r="DR70" s="229"/>
      <c r="DS70" s="229"/>
      <c r="DT70" s="229"/>
      <c r="DU70" s="229"/>
      <c r="DV70" s="229"/>
      <c r="DW70" s="229"/>
      <c r="DX70" s="229"/>
      <c r="DY70" s="229"/>
      <c r="DZ70" s="229"/>
      <c r="EA70" s="229"/>
      <c r="EB70" s="229"/>
      <c r="EC70" s="229"/>
      <c r="ED70" s="229"/>
      <c r="EE70" s="229"/>
      <c r="EF70" s="229"/>
      <c r="EG70" s="229"/>
      <c r="EH70" s="229"/>
      <c r="EI70" s="229"/>
      <c r="EJ70" s="229"/>
      <c r="EK70" s="229"/>
      <c r="EL70" s="229"/>
      <c r="EM70" s="229"/>
      <c r="EN70" s="229"/>
      <c r="EO70" s="229"/>
      <c r="EP70" s="229"/>
      <c r="EQ70" s="229"/>
      <c r="ER70" s="229"/>
      <c r="ES70" s="229"/>
      <c r="ET70" s="229"/>
      <c r="EU70" s="229"/>
      <c r="EV70" s="229"/>
      <c r="EW70" s="229"/>
      <c r="EX70" s="229"/>
      <c r="EY70" s="229"/>
      <c r="EZ70" s="229"/>
      <c r="FA70" s="229"/>
      <c r="FB70" s="229"/>
      <c r="FC70" s="229"/>
      <c r="FD70" s="229"/>
      <c r="FE70" s="229"/>
      <c r="FF70" s="229"/>
      <c r="FG70" s="229"/>
      <c r="FH70" s="229"/>
      <c r="FI70" s="229"/>
      <c r="FJ70" s="229"/>
      <c r="FK70" s="229"/>
      <c r="FL70" s="229"/>
      <c r="FM70" s="229"/>
      <c r="FN70" s="229"/>
      <c r="FO70" s="229"/>
      <c r="FP70" s="229"/>
      <c r="FQ70" s="229"/>
      <c r="FR70" s="229"/>
      <c r="FS70" s="229"/>
      <c r="FT70" s="229"/>
      <c r="FU70" s="229"/>
      <c r="FV70" s="229"/>
      <c r="FW70" s="229"/>
      <c r="FX70" s="229"/>
      <c r="FY70" s="229"/>
      <c r="FZ70" s="229"/>
      <c r="GA70" s="229"/>
      <c r="GB70" s="229"/>
      <c r="GC70" s="229"/>
      <c r="GD70" s="229"/>
      <c r="GE70" s="229"/>
      <c r="GF70" s="229"/>
      <c r="GG70" s="229"/>
      <c r="GH70" s="229"/>
      <c r="GI70" s="229"/>
      <c r="GJ70" s="229"/>
      <c r="GK70" s="229"/>
      <c r="GL70" s="229"/>
      <c r="GM70" s="229"/>
      <c r="GN70" s="229"/>
      <c r="GO70" s="229"/>
      <c r="GP70" s="229"/>
      <c r="GQ70" s="229"/>
      <c r="GR70" s="229"/>
      <c r="GS70" s="229"/>
      <c r="GT70" s="229"/>
      <c r="GU70" s="229"/>
      <c r="GV70" s="229"/>
      <c r="GW70" s="229"/>
      <c r="GX70" s="229"/>
      <c r="GY70" s="229"/>
      <c r="GZ70" s="229"/>
      <c r="HA70" s="229"/>
      <c r="HB70" s="229"/>
      <c r="HC70" s="229"/>
      <c r="HD70" s="229"/>
      <c r="HE70" s="229"/>
      <c r="HF70" s="229"/>
      <c r="HG70" s="229"/>
      <c r="HH70" s="229"/>
      <c r="HI70" s="229"/>
      <c r="HJ70" s="229"/>
      <c r="HK70" s="229"/>
      <c r="HL70" s="229"/>
      <c r="HM70" s="229"/>
      <c r="HN70" s="229"/>
      <c r="HO70" s="229"/>
      <c r="HP70" s="229"/>
      <c r="HQ70" s="229"/>
      <c r="HR70" s="229"/>
      <c r="HS70" s="229"/>
      <c r="HT70" s="229"/>
      <c r="HU70" s="229"/>
      <c r="HV70" s="229"/>
      <c r="HW70" s="229"/>
      <c r="HX70" s="229"/>
      <c r="HY70" s="229"/>
      <c r="HZ70" s="229"/>
      <c r="IA70" s="229"/>
      <c r="IB70" s="229"/>
      <c r="IC70" s="229"/>
      <c r="ID70" s="229"/>
      <c r="IE70" s="229"/>
      <c r="IF70" s="229"/>
      <c r="IG70" s="229"/>
      <c r="IH70" s="229"/>
      <c r="II70" s="229"/>
      <c r="IJ70" s="229"/>
      <c r="IK70" s="229"/>
      <c r="IL70" s="229"/>
      <c r="IM70" s="229"/>
      <c r="IN70" s="229"/>
      <c r="IO70" s="229"/>
      <c r="IP70" s="229"/>
      <c r="IQ70" s="229"/>
      <c r="IR70" s="229"/>
      <c r="IS70" s="229"/>
      <c r="IT70" s="229"/>
      <c r="IU70" s="229"/>
      <c r="IV70" s="229"/>
    </row>
    <row r="71" spans="1:256" ht="20.100000000000001" customHeight="1">
      <c r="A71" s="12" t="s">
        <v>174</v>
      </c>
      <c r="B71" s="30" t="s">
        <v>441</v>
      </c>
      <c r="C71" s="237" t="s">
        <v>214</v>
      </c>
      <c r="D71" s="33"/>
      <c r="E71" s="32"/>
      <c r="F71" s="32"/>
      <c r="G71" s="33"/>
    </row>
    <row r="72" spans="1:256" ht="20.100000000000001" customHeight="1">
      <c r="A72" s="12"/>
      <c r="B72" s="30"/>
      <c r="C72" s="33"/>
      <c r="D72" s="33"/>
      <c r="E72" s="32"/>
      <c r="F72" s="32"/>
      <c r="G72" s="33"/>
    </row>
    <row r="73" spans="1:256" ht="20.100000000000001" customHeight="1">
      <c r="A73" s="12"/>
      <c r="B73" s="30" t="s">
        <v>6</v>
      </c>
      <c r="C73" s="33"/>
      <c r="D73" s="33"/>
      <c r="E73" s="32"/>
      <c r="F73" s="32"/>
      <c r="G73" s="33"/>
    </row>
    <row r="74" spans="1:256" ht="20.100000000000001" customHeight="1">
      <c r="A74" s="12"/>
      <c r="B74" s="30" t="s">
        <v>6</v>
      </c>
      <c r="C74" s="33"/>
      <c r="D74" s="33"/>
      <c r="E74" s="32"/>
      <c r="F74" s="32"/>
      <c r="G74" s="33"/>
    </row>
    <row r="75" spans="1:256" ht="20.100000000000001" customHeight="1">
      <c r="A75" s="12"/>
      <c r="B75" s="30" t="s">
        <v>6</v>
      </c>
      <c r="C75" s="33"/>
      <c r="D75" s="33"/>
      <c r="E75" s="32"/>
      <c r="F75" s="32"/>
      <c r="G75" s="33"/>
    </row>
    <row r="76" spans="1:256" ht="20.100000000000001" customHeight="1">
      <c r="A76" s="12"/>
      <c r="B76" s="30" t="s">
        <v>6</v>
      </c>
      <c r="C76" s="33"/>
      <c r="D76" s="33"/>
      <c r="E76" s="32"/>
      <c r="F76" s="32"/>
      <c r="G76" s="33"/>
    </row>
    <row r="77" spans="1:256" ht="20.100000000000001" customHeight="1">
      <c r="A77" s="12"/>
      <c r="B77" s="30" t="s">
        <v>6</v>
      </c>
      <c r="C77" s="33"/>
      <c r="D77" s="33"/>
      <c r="E77" s="32"/>
      <c r="F77" s="32"/>
      <c r="G77" s="33"/>
    </row>
    <row r="78" spans="1:256" ht="20.100000000000001" customHeight="1">
      <c r="A78" s="12"/>
      <c r="B78" s="30" t="s">
        <v>6</v>
      </c>
      <c r="C78" s="33"/>
      <c r="D78" s="33"/>
      <c r="E78" s="32"/>
      <c r="F78" s="32"/>
      <c r="G78" s="33"/>
    </row>
    <row r="79" spans="1:256" ht="20.100000000000001" customHeight="1">
      <c r="A79" s="12"/>
      <c r="B79" s="30" t="s">
        <v>6</v>
      </c>
      <c r="C79" s="33"/>
      <c r="D79" s="33"/>
      <c r="E79" s="32"/>
      <c r="F79" s="32"/>
      <c r="G79" s="33"/>
    </row>
    <row r="80" spans="1:256" ht="20.100000000000001" customHeight="1">
      <c r="A80" s="12"/>
      <c r="B80" s="40" t="s">
        <v>1</v>
      </c>
      <c r="C80" s="41" t="s">
        <v>2</v>
      </c>
      <c r="D80" s="16" t="s">
        <v>3</v>
      </c>
      <c r="E80" s="42"/>
      <c r="F80" s="43"/>
      <c r="G80" s="16" t="s">
        <v>4</v>
      </c>
    </row>
    <row r="81" spans="1:7" ht="20.100000000000001" customHeight="1">
      <c r="A81" s="12"/>
      <c r="B81" s="22"/>
      <c r="C81" s="44"/>
      <c r="D81" s="20"/>
      <c r="E81" s="22"/>
      <c r="F81" s="23"/>
      <c r="G81" s="20"/>
    </row>
    <row r="82" spans="1:7" ht="20.100000000000001" customHeight="1">
      <c r="A82" s="12"/>
      <c r="B82" s="45" t="s">
        <v>5</v>
      </c>
      <c r="C82" s="46" t="s">
        <v>12</v>
      </c>
      <c r="D82" s="29"/>
      <c r="E82" s="27"/>
      <c r="F82" s="28"/>
      <c r="G82" s="29"/>
    </row>
    <row r="83" spans="1:7" ht="20.100000000000001" customHeight="1">
      <c r="A83" s="239" t="s">
        <v>420</v>
      </c>
      <c r="B83" s="30" t="s">
        <v>215</v>
      </c>
      <c r="C83" s="32" t="s">
        <v>219</v>
      </c>
      <c r="D83" s="32" t="s">
        <v>220</v>
      </c>
      <c r="E83" s="32"/>
      <c r="F83" s="32"/>
      <c r="G83" s="32" t="s">
        <v>221</v>
      </c>
    </row>
    <row r="84" spans="1:7" ht="20.100000000000001" customHeight="1">
      <c r="A84" s="239" t="s">
        <v>421</v>
      </c>
      <c r="B84" s="30" t="s">
        <v>216</v>
      </c>
      <c r="C84" s="32" t="s">
        <v>100</v>
      </c>
      <c r="D84" s="32" t="s">
        <v>109</v>
      </c>
      <c r="E84" s="32"/>
      <c r="F84" s="32"/>
      <c r="G84" s="32" t="s">
        <v>222</v>
      </c>
    </row>
    <row r="85" spans="1:7" ht="20.100000000000001" customHeight="1">
      <c r="A85" s="239" t="s">
        <v>422</v>
      </c>
      <c r="B85" s="30" t="s">
        <v>217</v>
      </c>
      <c r="C85" s="32" t="s">
        <v>94</v>
      </c>
      <c r="D85" s="32" t="s">
        <v>103</v>
      </c>
      <c r="E85" s="32"/>
      <c r="F85" s="32"/>
      <c r="G85" s="32" t="s">
        <v>112</v>
      </c>
    </row>
    <row r="86" spans="1:7" ht="20.100000000000001" customHeight="1">
      <c r="A86" s="239" t="s">
        <v>423</v>
      </c>
      <c r="B86" s="30" t="s">
        <v>218</v>
      </c>
      <c r="C86" s="32" t="s">
        <v>223</v>
      </c>
      <c r="D86" s="32" t="s">
        <v>224</v>
      </c>
      <c r="E86" s="32"/>
      <c r="F86" s="32"/>
      <c r="G86" s="32" t="s">
        <v>225</v>
      </c>
    </row>
    <row r="87" spans="1:7" ht="20.100000000000001" customHeight="1">
      <c r="A87" s="12"/>
      <c r="B87" s="30" t="s">
        <v>6</v>
      </c>
      <c r="C87" s="32"/>
      <c r="D87" s="32"/>
      <c r="E87" s="32"/>
      <c r="F87" s="32"/>
      <c r="G87" s="32"/>
    </row>
    <row r="88" spans="1:7" ht="20.100000000000001" customHeight="1">
      <c r="A88" s="12"/>
      <c r="B88" s="30" t="s">
        <v>6</v>
      </c>
      <c r="C88" s="32"/>
      <c r="D88" s="32"/>
      <c r="E88" s="32"/>
      <c r="F88" s="32"/>
      <c r="G88" s="32"/>
    </row>
    <row r="89" spans="1:7" ht="20.100000000000001" customHeight="1">
      <c r="A89" s="12"/>
      <c r="B89" s="30" t="s">
        <v>6</v>
      </c>
      <c r="C89" s="33"/>
      <c r="D89" s="33"/>
      <c r="E89" s="32"/>
      <c r="F89" s="32"/>
      <c r="G89" s="33"/>
    </row>
    <row r="90" spans="1:7" ht="20.100000000000001" customHeight="1">
      <c r="A90" s="12"/>
      <c r="B90" s="30" t="s">
        <v>6</v>
      </c>
      <c r="C90" s="33"/>
      <c r="D90" s="33"/>
      <c r="E90" s="32"/>
      <c r="F90" s="32"/>
      <c r="G90" s="33"/>
    </row>
    <row r="91" spans="1:7" ht="20.100000000000001" customHeight="1">
      <c r="A91" s="12"/>
      <c r="B91" s="30" t="s">
        <v>6</v>
      </c>
      <c r="C91" s="33"/>
      <c r="D91" s="33"/>
      <c r="E91" s="32"/>
      <c r="F91" s="32"/>
      <c r="G91" s="33"/>
    </row>
    <row r="92" spans="1:7" ht="20.100000000000001" customHeight="1">
      <c r="A92" s="12"/>
      <c r="B92" s="30" t="s">
        <v>6</v>
      </c>
      <c r="C92" s="33"/>
      <c r="D92" s="33"/>
      <c r="E92" s="32"/>
      <c r="F92" s="32"/>
      <c r="G92" s="33"/>
    </row>
    <row r="93" spans="1:7" ht="20.100000000000001" customHeight="1">
      <c r="A93" s="12"/>
      <c r="B93" s="30" t="s">
        <v>6</v>
      </c>
      <c r="C93" s="33"/>
      <c r="D93" s="33"/>
      <c r="E93" s="32"/>
      <c r="F93" s="32"/>
      <c r="G93" s="33"/>
    </row>
    <row r="94" spans="1:7" ht="20.100000000000001" customHeight="1">
      <c r="A94" s="12"/>
      <c r="B94" s="30" t="s">
        <v>6</v>
      </c>
      <c r="C94" s="33"/>
      <c r="D94" s="33"/>
      <c r="E94" s="32"/>
      <c r="F94" s="32"/>
      <c r="G94" s="33"/>
    </row>
    <row r="95" spans="1:7" ht="20.100000000000001" customHeight="1">
      <c r="A95" s="12"/>
      <c r="B95" s="30" t="s">
        <v>6</v>
      </c>
      <c r="C95" s="33"/>
      <c r="D95" s="33"/>
      <c r="E95" s="32"/>
      <c r="F95" s="32"/>
      <c r="G95" s="33"/>
    </row>
    <row r="96" spans="1:7" ht="20.100000000000001" customHeight="1">
      <c r="A96" s="12"/>
      <c r="B96" s="30" t="s">
        <v>6</v>
      </c>
      <c r="C96" s="33"/>
      <c r="D96" s="33"/>
      <c r="E96" s="32"/>
      <c r="F96" s="32"/>
      <c r="G96" s="33"/>
    </row>
    <row r="97" spans="1:7" ht="20.100000000000001" customHeight="1">
      <c r="A97" s="12"/>
      <c r="B97" s="30" t="s">
        <v>6</v>
      </c>
      <c r="C97" s="33"/>
      <c r="D97" s="33"/>
      <c r="E97" s="32"/>
      <c r="F97" s="32"/>
      <c r="G97" s="33"/>
    </row>
    <row r="98" spans="1:7" ht="20.100000000000001" customHeight="1">
      <c r="A98" s="12"/>
      <c r="B98" s="30" t="s">
        <v>6</v>
      </c>
      <c r="C98" s="33"/>
      <c r="D98" s="33"/>
      <c r="E98" s="32"/>
      <c r="F98" s="32"/>
      <c r="G98" s="33"/>
    </row>
    <row r="99" spans="1:7" ht="20.100000000000001" customHeight="1">
      <c r="A99" s="12"/>
      <c r="B99" s="30" t="s">
        <v>6</v>
      </c>
      <c r="C99" s="33"/>
      <c r="D99" s="33"/>
      <c r="E99" s="32"/>
      <c r="F99" s="32"/>
      <c r="G99" s="33"/>
    </row>
    <row r="100" spans="1:7" ht="20.100000000000001" customHeight="1">
      <c r="A100" s="12"/>
      <c r="B100" s="30" t="s">
        <v>6</v>
      </c>
      <c r="C100" s="33"/>
      <c r="D100" s="33"/>
      <c r="E100" s="32"/>
      <c r="F100" s="32"/>
      <c r="G100" s="33"/>
    </row>
    <row r="101" spans="1:7" ht="20.100000000000001" customHeight="1">
      <c r="A101" s="12"/>
      <c r="B101" s="30" t="s">
        <v>6</v>
      </c>
      <c r="C101" s="33"/>
      <c r="D101" s="33"/>
      <c r="E101" s="32"/>
      <c r="F101" s="32"/>
      <c r="G101" s="33"/>
    </row>
    <row r="102" spans="1:7" ht="20.100000000000001" customHeight="1">
      <c r="A102" s="12"/>
      <c r="B102" s="30" t="s">
        <v>6</v>
      </c>
      <c r="C102" s="33"/>
      <c r="D102" s="33"/>
      <c r="E102" s="32"/>
      <c r="F102" s="32"/>
      <c r="G102" s="33"/>
    </row>
    <row r="103" spans="1:7" ht="20.100000000000001" customHeight="1">
      <c r="A103" s="12"/>
      <c r="B103" s="40" t="s">
        <v>1</v>
      </c>
      <c r="C103" s="41" t="s">
        <v>2</v>
      </c>
      <c r="D103" s="16" t="s">
        <v>3</v>
      </c>
      <c r="E103" s="18"/>
      <c r="F103" s="19"/>
      <c r="G103" s="16" t="s">
        <v>4</v>
      </c>
    </row>
    <row r="104" spans="1:7" ht="20.100000000000001" customHeight="1">
      <c r="A104" s="12"/>
      <c r="B104" s="22"/>
      <c r="C104" s="44"/>
      <c r="D104" s="20"/>
      <c r="E104" s="22"/>
      <c r="F104" s="23"/>
      <c r="G104" s="20"/>
    </row>
    <row r="105" spans="1:7" ht="20.100000000000001" customHeight="1">
      <c r="A105" s="12"/>
      <c r="B105" s="45" t="s">
        <v>7</v>
      </c>
      <c r="C105" s="46" t="s">
        <v>12</v>
      </c>
      <c r="D105" s="29"/>
      <c r="E105" s="27"/>
      <c r="F105" s="28"/>
      <c r="G105" s="29"/>
    </row>
    <row r="106" spans="1:7" ht="20.100000000000001" customHeight="1">
      <c r="A106" s="239" t="s">
        <v>424</v>
      </c>
      <c r="B106" s="30" t="s">
        <v>226</v>
      </c>
      <c r="C106" s="32" t="s">
        <v>230</v>
      </c>
      <c r="D106" s="32" t="s">
        <v>231</v>
      </c>
      <c r="E106" s="32"/>
      <c r="F106" s="32"/>
      <c r="G106" s="32" t="s">
        <v>232</v>
      </c>
    </row>
    <row r="107" spans="1:7" ht="20.100000000000001" customHeight="1">
      <c r="A107" s="239" t="s">
        <v>425</v>
      </c>
      <c r="B107" s="30" t="s">
        <v>227</v>
      </c>
      <c r="C107" s="32" t="s">
        <v>233</v>
      </c>
      <c r="D107" s="32" t="s">
        <v>234</v>
      </c>
      <c r="E107" s="32"/>
      <c r="F107" s="32"/>
      <c r="G107" s="32" t="s">
        <v>235</v>
      </c>
    </row>
    <row r="108" spans="1:7" ht="20.100000000000001" customHeight="1">
      <c r="A108" s="239" t="s">
        <v>426</v>
      </c>
      <c r="B108" s="30" t="s">
        <v>228</v>
      </c>
      <c r="C108" s="32" t="s">
        <v>236</v>
      </c>
      <c r="D108" s="32" t="s">
        <v>237</v>
      </c>
      <c r="E108" s="32"/>
      <c r="F108" s="32"/>
      <c r="G108" s="32" t="s">
        <v>238</v>
      </c>
    </row>
    <row r="109" spans="1:7" ht="20.100000000000001" customHeight="1">
      <c r="A109" s="239" t="s">
        <v>382</v>
      </c>
      <c r="B109" s="30" t="s">
        <v>229</v>
      </c>
      <c r="C109" s="32" t="s">
        <v>93</v>
      </c>
      <c r="D109" s="32" t="s">
        <v>188</v>
      </c>
      <c r="E109" s="32"/>
      <c r="F109" s="32"/>
      <c r="G109" s="32" t="s">
        <v>239</v>
      </c>
    </row>
    <row r="110" spans="1:7" ht="20.100000000000001" customHeight="1">
      <c r="A110" s="12"/>
      <c r="B110" s="30" t="s">
        <v>6</v>
      </c>
      <c r="C110" s="32"/>
      <c r="D110" s="32"/>
      <c r="E110" s="32"/>
      <c r="F110" s="32"/>
      <c r="G110" s="32"/>
    </row>
    <row r="111" spans="1:7" ht="20.100000000000001" customHeight="1">
      <c r="A111" s="12"/>
      <c r="B111" s="30" t="s">
        <v>6</v>
      </c>
      <c r="C111" s="32"/>
      <c r="D111" s="32"/>
      <c r="E111" s="32"/>
      <c r="F111" s="32"/>
      <c r="G111" s="32"/>
    </row>
    <row r="112" spans="1:7" ht="20.100000000000001" customHeight="1">
      <c r="A112" s="12"/>
      <c r="B112" s="30" t="s">
        <v>6</v>
      </c>
      <c r="C112" s="33"/>
      <c r="D112" s="33"/>
      <c r="E112" s="32"/>
      <c r="F112" s="32"/>
      <c r="G112" s="33"/>
    </row>
    <row r="113" spans="1:7" ht="20.100000000000001" customHeight="1">
      <c r="A113" s="12"/>
      <c r="B113" s="30" t="s">
        <v>6</v>
      </c>
      <c r="C113" s="33"/>
      <c r="D113" s="33"/>
      <c r="E113" s="32"/>
      <c r="F113" s="32"/>
      <c r="G113" s="33"/>
    </row>
    <row r="114" spans="1:7" ht="20.100000000000001" customHeight="1">
      <c r="A114" s="12"/>
      <c r="B114" s="30" t="s">
        <v>6</v>
      </c>
      <c r="C114" s="33"/>
      <c r="D114" s="33"/>
      <c r="E114" s="32"/>
      <c r="F114" s="32"/>
      <c r="G114" s="33"/>
    </row>
    <row r="115" spans="1:7" ht="20.100000000000001" customHeight="1">
      <c r="A115" s="12"/>
      <c r="B115" s="30" t="s">
        <v>6</v>
      </c>
      <c r="C115" s="33"/>
      <c r="D115" s="33"/>
      <c r="E115" s="32"/>
      <c r="F115" s="32"/>
      <c r="G115" s="33"/>
    </row>
    <row r="116" spans="1:7" ht="20.100000000000001" customHeight="1">
      <c r="A116" s="12"/>
      <c r="B116" s="30" t="s">
        <v>6</v>
      </c>
      <c r="C116" s="33"/>
      <c r="D116" s="33"/>
      <c r="E116" s="32"/>
      <c r="F116" s="32"/>
      <c r="G116" s="33"/>
    </row>
    <row r="117" spans="1:7" ht="20.100000000000001" customHeight="1">
      <c r="A117" s="12"/>
      <c r="B117" s="30" t="s">
        <v>6</v>
      </c>
      <c r="C117" s="33"/>
      <c r="D117" s="33"/>
      <c r="E117" s="32"/>
      <c r="F117" s="32"/>
      <c r="G117" s="33"/>
    </row>
    <row r="118" spans="1:7" ht="20.100000000000001" customHeight="1">
      <c r="A118" s="12"/>
      <c r="B118" s="30" t="s">
        <v>6</v>
      </c>
      <c r="C118" s="33"/>
      <c r="D118" s="33"/>
      <c r="E118" s="32"/>
      <c r="F118" s="32"/>
      <c r="G118" s="33"/>
    </row>
    <row r="119" spans="1:7" ht="20.100000000000001" customHeight="1">
      <c r="A119" s="12"/>
      <c r="B119" s="30" t="s">
        <v>6</v>
      </c>
      <c r="C119" s="33"/>
      <c r="D119" s="33"/>
      <c r="E119" s="32"/>
      <c r="F119" s="32"/>
      <c r="G119" s="33"/>
    </row>
    <row r="120" spans="1:7" ht="20.100000000000001" customHeight="1">
      <c r="A120" s="12"/>
      <c r="B120" s="30" t="s">
        <v>6</v>
      </c>
      <c r="C120" s="33"/>
      <c r="D120" s="33"/>
      <c r="E120" s="32"/>
      <c r="F120" s="32"/>
      <c r="G120" s="33"/>
    </row>
    <row r="121" spans="1:7" ht="20.100000000000001" customHeight="1">
      <c r="A121" s="12"/>
      <c r="B121" s="30" t="s">
        <v>6</v>
      </c>
      <c r="C121" s="33"/>
      <c r="D121" s="33"/>
      <c r="E121" s="32"/>
      <c r="F121" s="32"/>
      <c r="G121" s="33"/>
    </row>
    <row r="122" spans="1:7" ht="20.100000000000001" customHeight="1">
      <c r="A122" s="12"/>
      <c r="B122" s="30" t="s">
        <v>6</v>
      </c>
      <c r="C122" s="33"/>
      <c r="D122" s="33"/>
      <c r="E122" s="32"/>
      <c r="F122" s="32"/>
      <c r="G122" s="33"/>
    </row>
    <row r="123" spans="1:7" ht="20.100000000000001" customHeight="1">
      <c r="A123" s="12"/>
      <c r="B123" s="30" t="s">
        <v>6</v>
      </c>
      <c r="C123" s="33"/>
      <c r="D123" s="33"/>
      <c r="E123" s="32"/>
      <c r="F123" s="32"/>
      <c r="G123" s="33"/>
    </row>
    <row r="124" spans="1:7" ht="20.100000000000001" customHeight="1">
      <c r="A124" s="12"/>
      <c r="B124" s="30" t="s">
        <v>6</v>
      </c>
      <c r="C124" s="33"/>
      <c r="D124" s="33"/>
      <c r="E124" s="32"/>
      <c r="F124" s="32"/>
      <c r="G124" s="33"/>
    </row>
    <row r="125" spans="1:7" ht="20.100000000000001" customHeight="1">
      <c r="A125" s="12"/>
      <c r="B125" s="30" t="s">
        <v>6</v>
      </c>
      <c r="C125" s="33" t="s">
        <v>12</v>
      </c>
      <c r="D125" s="33"/>
      <c r="E125" s="32"/>
      <c r="F125" s="32"/>
      <c r="G125" s="33"/>
    </row>
    <row r="126" spans="1:7" ht="20.100000000000001" customHeight="1">
      <c r="A126" s="12"/>
      <c r="B126" s="47" t="s">
        <v>1</v>
      </c>
      <c r="C126" s="17" t="s">
        <v>2</v>
      </c>
      <c r="D126" s="16" t="s">
        <v>3</v>
      </c>
      <c r="E126" s="18"/>
      <c r="F126" s="19"/>
      <c r="G126" s="16" t="s">
        <v>4</v>
      </c>
    </row>
    <row r="127" spans="1:7" ht="20.100000000000001" customHeight="1">
      <c r="A127" s="12"/>
      <c r="B127" s="48"/>
      <c r="C127" s="21"/>
      <c r="D127" s="20"/>
      <c r="E127" s="22"/>
      <c r="F127" s="23"/>
      <c r="G127" s="20"/>
    </row>
    <row r="128" spans="1:7" ht="20.100000000000001" customHeight="1">
      <c r="A128" s="12"/>
      <c r="B128" s="49" t="s">
        <v>9</v>
      </c>
      <c r="C128" s="35" t="s">
        <v>12</v>
      </c>
      <c r="D128" s="26"/>
      <c r="E128" s="27"/>
      <c r="F128" s="28"/>
      <c r="G128" s="29"/>
    </row>
    <row r="129" spans="1:7" ht="20.100000000000001" customHeight="1">
      <c r="A129" s="239" t="s">
        <v>427</v>
      </c>
      <c r="B129" s="30" t="s">
        <v>240</v>
      </c>
      <c r="C129" s="31" t="s">
        <v>97</v>
      </c>
      <c r="D129" s="31" t="s">
        <v>242</v>
      </c>
      <c r="E129" s="32"/>
      <c r="F129" s="32"/>
      <c r="G129" s="31" t="s">
        <v>243</v>
      </c>
    </row>
    <row r="130" spans="1:7" ht="20.100000000000001" customHeight="1">
      <c r="A130" s="239" t="s">
        <v>428</v>
      </c>
      <c r="B130" s="30" t="s">
        <v>241</v>
      </c>
      <c r="C130" s="31" t="s">
        <v>244</v>
      </c>
      <c r="D130" s="31" t="s">
        <v>245</v>
      </c>
      <c r="E130" s="32"/>
      <c r="F130" s="32"/>
      <c r="G130" s="31" t="s">
        <v>246</v>
      </c>
    </row>
    <row r="131" spans="1:7" ht="20.100000000000001" customHeight="1">
      <c r="A131" s="12"/>
      <c r="B131" s="30"/>
      <c r="C131" s="31"/>
      <c r="D131" s="31"/>
      <c r="E131" s="32"/>
      <c r="F131" s="32"/>
      <c r="G131" s="31"/>
    </row>
    <row r="132" spans="1:7" ht="20.100000000000001" customHeight="1">
      <c r="A132" s="12"/>
      <c r="B132" s="30"/>
      <c r="C132" s="31"/>
      <c r="D132" s="31"/>
      <c r="E132" s="32"/>
      <c r="F132" s="32"/>
      <c r="G132" s="31"/>
    </row>
    <row r="133" spans="1:7" ht="20.100000000000001" customHeight="1">
      <c r="A133" s="12"/>
      <c r="B133" s="30"/>
      <c r="C133" s="31"/>
      <c r="D133" s="31"/>
      <c r="E133" s="32"/>
      <c r="F133" s="32"/>
      <c r="G133" s="31"/>
    </row>
    <row r="134" spans="1:7" ht="20.100000000000001" customHeight="1">
      <c r="A134" s="12"/>
      <c r="B134" s="34"/>
      <c r="C134" s="31"/>
      <c r="D134" s="31"/>
      <c r="E134" s="32"/>
      <c r="F134" s="32"/>
      <c r="G134" s="31"/>
    </row>
    <row r="135" spans="1:7" ht="20.100000000000001" customHeight="1">
      <c r="A135" s="12"/>
      <c r="B135" s="34"/>
      <c r="C135" s="31"/>
      <c r="D135" s="31"/>
      <c r="E135" s="32"/>
      <c r="F135" s="32"/>
      <c r="G135" s="31"/>
    </row>
    <row r="136" spans="1:7" ht="20.100000000000001" customHeight="1">
      <c r="A136" s="12"/>
      <c r="B136" s="34"/>
      <c r="C136" s="50"/>
      <c r="D136" s="50"/>
      <c r="E136" s="33"/>
      <c r="F136" s="32"/>
      <c r="G136" s="50"/>
    </row>
    <row r="137" spans="1:7" ht="20.100000000000001" customHeight="1">
      <c r="A137" s="12"/>
      <c r="B137" s="34"/>
      <c r="C137" s="50"/>
      <c r="D137" s="50"/>
      <c r="E137" s="33"/>
      <c r="F137" s="32"/>
      <c r="G137" s="50"/>
    </row>
    <row r="138" spans="1:7" ht="20.100000000000001" customHeight="1">
      <c r="A138" s="12"/>
      <c r="B138" s="34"/>
      <c r="C138" s="50"/>
      <c r="D138" s="50"/>
      <c r="E138" s="33"/>
      <c r="F138" s="32"/>
      <c r="G138" s="50"/>
    </row>
    <row r="139" spans="1:7" ht="20.100000000000001" customHeight="1">
      <c r="A139" s="12"/>
      <c r="B139" s="34"/>
      <c r="C139" s="50"/>
      <c r="D139" s="50"/>
      <c r="E139" s="33"/>
      <c r="F139" s="32"/>
      <c r="G139" s="50"/>
    </row>
    <row r="140" spans="1:7" ht="20.100000000000001" customHeight="1">
      <c r="A140" s="12"/>
      <c r="B140" s="34"/>
      <c r="C140" s="50"/>
      <c r="D140" s="50"/>
      <c r="E140" s="32"/>
      <c r="F140" s="32"/>
      <c r="G140" s="50"/>
    </row>
    <row r="141" spans="1:7" ht="20.100000000000001" customHeight="1">
      <c r="A141" s="12"/>
      <c r="B141" s="34"/>
      <c r="C141" s="50"/>
      <c r="D141" s="50"/>
      <c r="E141" s="32"/>
      <c r="F141" s="32"/>
      <c r="G141" s="50"/>
    </row>
    <row r="142" spans="1:7" ht="20.100000000000001" customHeight="1">
      <c r="A142" s="12"/>
      <c r="B142" s="34"/>
      <c r="C142" s="50"/>
      <c r="D142" s="50"/>
      <c r="E142" s="32"/>
      <c r="F142" s="32"/>
      <c r="G142" s="50"/>
    </row>
    <row r="143" spans="1:7" ht="20.100000000000001" customHeight="1">
      <c r="A143" s="12"/>
      <c r="B143" s="34"/>
      <c r="C143" s="50"/>
      <c r="D143" s="50"/>
      <c r="E143" s="32"/>
      <c r="F143" s="32"/>
      <c r="G143" s="50"/>
    </row>
    <row r="144" spans="1:7" ht="20.100000000000001" customHeight="1">
      <c r="A144" s="12"/>
      <c r="B144" s="34"/>
      <c r="C144" s="50"/>
      <c r="D144" s="50"/>
      <c r="E144" s="32"/>
      <c r="F144" s="32"/>
      <c r="G144" s="50"/>
    </row>
    <row r="145" spans="1:7" ht="20.100000000000001" customHeight="1">
      <c r="A145" s="12"/>
      <c r="B145" s="30" t="s">
        <v>6</v>
      </c>
      <c r="C145" s="33"/>
      <c r="D145" s="33"/>
      <c r="E145" s="32"/>
      <c r="F145" s="32"/>
      <c r="G145" s="33"/>
    </row>
    <row r="146" spans="1:7" ht="20.100000000000001" customHeight="1">
      <c r="A146" s="12"/>
      <c r="B146" s="30" t="s">
        <v>6</v>
      </c>
      <c r="C146" s="33"/>
      <c r="D146" s="33"/>
      <c r="E146" s="32"/>
      <c r="F146" s="32"/>
      <c r="G146" s="33"/>
    </row>
    <row r="147" spans="1:7" ht="20.100000000000001" customHeight="1">
      <c r="A147" s="12"/>
      <c r="B147" s="30" t="s">
        <v>6</v>
      </c>
      <c r="C147" s="33"/>
      <c r="D147" s="33"/>
      <c r="E147" s="32"/>
      <c r="F147" s="32"/>
      <c r="G147" s="33"/>
    </row>
    <row r="148" spans="1:7" ht="20.100000000000001" customHeight="1">
      <c r="A148" s="12"/>
      <c r="B148" s="30" t="s">
        <v>6</v>
      </c>
      <c r="C148" s="33"/>
      <c r="D148" s="33"/>
      <c r="E148" s="32"/>
      <c r="F148" s="32"/>
      <c r="G148" s="33"/>
    </row>
    <row r="149" spans="1:7" ht="20.100000000000001" customHeight="1">
      <c r="A149" s="12"/>
      <c r="B149" s="47" t="s">
        <v>1</v>
      </c>
      <c r="C149" s="17" t="s">
        <v>2</v>
      </c>
      <c r="D149" s="16" t="s">
        <v>3</v>
      </c>
      <c r="E149" s="18"/>
      <c r="F149" s="19"/>
      <c r="G149" s="16" t="s">
        <v>4</v>
      </c>
    </row>
    <row r="150" spans="1:7" ht="20.100000000000001" customHeight="1">
      <c r="A150" s="12"/>
      <c r="B150" s="48"/>
      <c r="C150" s="21"/>
      <c r="D150" s="20"/>
      <c r="E150" s="22"/>
      <c r="F150" s="23"/>
      <c r="G150" s="20"/>
    </row>
    <row r="151" spans="1:7" ht="20.100000000000001" customHeight="1">
      <c r="A151" s="12"/>
      <c r="B151" s="49" t="s">
        <v>26</v>
      </c>
      <c r="C151" s="35" t="s">
        <v>12</v>
      </c>
      <c r="D151" s="26"/>
      <c r="E151" s="27"/>
      <c r="F151" s="28"/>
      <c r="G151" s="29"/>
    </row>
    <row r="152" spans="1:7" ht="20.100000000000001" customHeight="1">
      <c r="A152" s="239" t="s">
        <v>429</v>
      </c>
      <c r="B152" s="34" t="s">
        <v>247</v>
      </c>
      <c r="C152" s="31" t="s">
        <v>244</v>
      </c>
      <c r="D152" s="31" t="s">
        <v>249</v>
      </c>
      <c r="E152" s="32"/>
      <c r="F152" s="32"/>
      <c r="G152" s="31" t="s">
        <v>250</v>
      </c>
    </row>
    <row r="153" spans="1:7" ht="20.100000000000001" customHeight="1">
      <c r="A153" s="239" t="s">
        <v>430</v>
      </c>
      <c r="B153" s="34" t="s">
        <v>248</v>
      </c>
      <c r="C153" s="31" t="s">
        <v>101</v>
      </c>
      <c r="D153" s="31" t="s">
        <v>110</v>
      </c>
      <c r="E153" s="32"/>
      <c r="F153" s="32"/>
      <c r="G153" s="31" t="s">
        <v>251</v>
      </c>
    </row>
    <row r="154" spans="1:7" ht="20.100000000000001" customHeight="1">
      <c r="A154" s="239" t="s">
        <v>431</v>
      </c>
      <c r="B154" s="236" t="s">
        <v>252</v>
      </c>
      <c r="C154" s="31" t="s">
        <v>131</v>
      </c>
      <c r="D154" s="31"/>
      <c r="E154" s="32"/>
      <c r="F154" s="32"/>
      <c r="G154" s="31"/>
    </row>
    <row r="155" spans="1:7" ht="20.100000000000001" customHeight="1">
      <c r="A155" s="12"/>
      <c r="B155" s="34"/>
      <c r="C155" s="31"/>
      <c r="D155" s="31"/>
      <c r="E155" s="32"/>
      <c r="F155" s="32"/>
      <c r="G155" s="31"/>
    </row>
    <row r="156" spans="1:7" ht="20.100000000000001" customHeight="1">
      <c r="A156" s="12"/>
      <c r="B156" s="34"/>
      <c r="C156" s="31"/>
      <c r="D156" s="31"/>
      <c r="E156" s="32"/>
      <c r="F156" s="32"/>
      <c r="G156" s="31"/>
    </row>
    <row r="157" spans="1:7" ht="20.100000000000001" customHeight="1">
      <c r="A157" s="12"/>
      <c r="B157" s="34"/>
      <c r="C157" s="31"/>
      <c r="D157" s="31"/>
      <c r="E157" s="32"/>
      <c r="F157" s="32"/>
      <c r="G157" s="31"/>
    </row>
    <row r="158" spans="1:7" ht="20.100000000000001" customHeight="1">
      <c r="A158" s="12"/>
      <c r="B158" s="34"/>
      <c r="C158" s="50"/>
      <c r="D158" s="50"/>
      <c r="E158" s="32"/>
      <c r="F158" s="32"/>
      <c r="G158" s="50"/>
    </row>
    <row r="159" spans="1:7" ht="20.100000000000001" customHeight="1">
      <c r="A159" s="12"/>
      <c r="B159" s="34"/>
      <c r="C159" s="50"/>
      <c r="D159" s="50"/>
      <c r="E159" s="32"/>
      <c r="F159" s="32"/>
      <c r="G159" s="50"/>
    </row>
    <row r="160" spans="1:7" ht="20.100000000000001" customHeight="1">
      <c r="A160" s="12"/>
      <c r="B160" s="34"/>
      <c r="C160" s="50"/>
      <c r="D160" s="50"/>
      <c r="E160" s="32"/>
      <c r="F160" s="32"/>
      <c r="G160" s="50"/>
    </row>
    <row r="161" spans="1:7" ht="20.100000000000001" customHeight="1">
      <c r="A161" s="12"/>
      <c r="B161" s="34"/>
      <c r="C161" s="50"/>
      <c r="D161" s="50"/>
      <c r="E161" s="32"/>
      <c r="F161" s="32"/>
      <c r="G161" s="50"/>
    </row>
    <row r="162" spans="1:7" ht="20.100000000000001" customHeight="1">
      <c r="A162" s="12"/>
      <c r="B162" s="34"/>
      <c r="C162" s="50"/>
      <c r="D162" s="50"/>
      <c r="E162" s="32"/>
      <c r="F162" s="32"/>
      <c r="G162" s="50"/>
    </row>
    <row r="163" spans="1:7" ht="20.100000000000001" customHeight="1">
      <c r="A163" s="12"/>
      <c r="B163" s="34"/>
      <c r="C163" s="50"/>
      <c r="D163" s="50"/>
      <c r="E163" s="32"/>
      <c r="F163" s="32"/>
      <c r="G163" s="50"/>
    </row>
    <row r="164" spans="1:7" ht="20.100000000000001" customHeight="1">
      <c r="A164" s="12"/>
      <c r="B164" s="34"/>
      <c r="C164" s="50"/>
      <c r="D164" s="50"/>
      <c r="E164" s="32"/>
      <c r="F164" s="32"/>
      <c r="G164" s="50"/>
    </row>
    <row r="165" spans="1:7" ht="20.100000000000001" customHeight="1">
      <c r="A165" s="12"/>
      <c r="B165" s="30" t="s">
        <v>6</v>
      </c>
      <c r="C165" s="33"/>
      <c r="D165" s="33"/>
      <c r="E165" s="32"/>
      <c r="F165" s="32"/>
      <c r="G165" s="33"/>
    </row>
    <row r="166" spans="1:7" ht="20.100000000000001" customHeight="1">
      <c r="A166" s="12"/>
      <c r="B166" s="30" t="s">
        <v>6</v>
      </c>
      <c r="C166" s="33"/>
      <c r="D166" s="33"/>
      <c r="E166" s="32"/>
      <c r="F166" s="32"/>
      <c r="G166" s="33"/>
    </row>
    <row r="167" spans="1:7" ht="20.100000000000001" customHeight="1">
      <c r="A167" s="12"/>
      <c r="B167" s="30" t="s">
        <v>6</v>
      </c>
      <c r="C167" s="33"/>
      <c r="D167" s="33"/>
      <c r="E167" s="32"/>
      <c r="F167" s="32"/>
      <c r="G167" s="33"/>
    </row>
    <row r="168" spans="1:7" ht="20.100000000000001" customHeight="1">
      <c r="A168" s="12"/>
      <c r="B168" s="30" t="s">
        <v>6</v>
      </c>
      <c r="C168" s="33"/>
      <c r="D168" s="33"/>
      <c r="E168" s="32"/>
      <c r="F168" s="32"/>
      <c r="G168" s="33"/>
    </row>
    <row r="169" spans="1:7" ht="20.100000000000001" customHeight="1">
      <c r="A169" s="12"/>
      <c r="B169" s="30" t="s">
        <v>6</v>
      </c>
      <c r="C169" s="33"/>
      <c r="D169" s="33"/>
      <c r="E169" s="32"/>
      <c r="F169" s="32"/>
      <c r="G169" s="33"/>
    </row>
    <row r="170" spans="1:7" ht="20.100000000000001" customHeight="1">
      <c r="A170" s="12"/>
      <c r="B170" s="30" t="s">
        <v>6</v>
      </c>
      <c r="C170" s="33"/>
      <c r="D170" s="33"/>
      <c r="E170" s="32"/>
      <c r="F170" s="32"/>
      <c r="G170" s="33"/>
    </row>
    <row r="171" spans="1:7" ht="20.100000000000001" customHeight="1">
      <c r="A171" s="12"/>
      <c r="B171" s="30" t="s">
        <v>6</v>
      </c>
      <c r="C171" s="33"/>
      <c r="D171" s="33"/>
      <c r="E171" s="32"/>
      <c r="F171" s="32"/>
      <c r="G171" s="33"/>
    </row>
    <row r="172" spans="1:7" ht="20.100000000000001" customHeight="1">
      <c r="A172" s="12"/>
      <c r="B172" s="47" t="s">
        <v>1</v>
      </c>
      <c r="C172" s="17" t="s">
        <v>2</v>
      </c>
      <c r="D172" s="16" t="s">
        <v>3</v>
      </c>
      <c r="E172" s="18"/>
      <c r="F172" s="19"/>
      <c r="G172" s="16" t="s">
        <v>4</v>
      </c>
    </row>
    <row r="173" spans="1:7" ht="20.100000000000001" customHeight="1">
      <c r="A173" s="12"/>
      <c r="B173" s="48"/>
      <c r="C173" s="21"/>
      <c r="D173" s="20"/>
      <c r="E173" s="22"/>
      <c r="F173" s="23"/>
      <c r="G173" s="20"/>
    </row>
    <row r="174" spans="1:7" ht="20.100000000000001" customHeight="1">
      <c r="A174" s="12"/>
      <c r="B174" s="49" t="s">
        <v>253</v>
      </c>
      <c r="C174" s="35" t="s">
        <v>12</v>
      </c>
      <c r="D174" s="26"/>
      <c r="E174" s="27"/>
      <c r="F174" s="28"/>
      <c r="G174" s="29"/>
    </row>
    <row r="175" spans="1:7" ht="20.100000000000001" customHeight="1">
      <c r="A175" s="239" t="s">
        <v>252</v>
      </c>
      <c r="B175" s="30" t="s">
        <v>254</v>
      </c>
      <c r="C175" s="31" t="s">
        <v>197</v>
      </c>
      <c r="D175" s="31" t="s">
        <v>198</v>
      </c>
      <c r="E175" s="32"/>
      <c r="F175" s="32"/>
      <c r="G175" s="31" t="s">
        <v>269</v>
      </c>
    </row>
    <row r="176" spans="1:7" ht="20.100000000000001" customHeight="1">
      <c r="A176" s="239" t="s">
        <v>414</v>
      </c>
      <c r="B176" s="30" t="s">
        <v>255</v>
      </c>
      <c r="C176" s="31" t="s">
        <v>145</v>
      </c>
      <c r="D176" s="31" t="s">
        <v>146</v>
      </c>
      <c r="E176" s="32"/>
      <c r="F176" s="32"/>
      <c r="G176" s="31" t="s">
        <v>270</v>
      </c>
    </row>
    <row r="177" spans="1:7" ht="20.100000000000001" customHeight="1">
      <c r="A177" s="239" t="s">
        <v>415</v>
      </c>
      <c r="B177" s="30" t="s">
        <v>256</v>
      </c>
      <c r="C177" s="31" t="s">
        <v>153</v>
      </c>
      <c r="D177" s="31" t="s">
        <v>271</v>
      </c>
      <c r="E177" s="32"/>
      <c r="F177" s="32"/>
      <c r="G177" s="31" t="s">
        <v>272</v>
      </c>
    </row>
    <row r="178" spans="1:7" ht="20.100000000000001" customHeight="1">
      <c r="A178" s="239" t="s">
        <v>416</v>
      </c>
      <c r="B178" s="30" t="s">
        <v>257</v>
      </c>
      <c r="C178" s="31" t="s">
        <v>95</v>
      </c>
      <c r="D178" s="31" t="s">
        <v>104</v>
      </c>
      <c r="E178" s="32"/>
      <c r="F178" s="32"/>
      <c r="G178" s="31" t="s">
        <v>273</v>
      </c>
    </row>
    <row r="179" spans="1:7" ht="20.100000000000001" customHeight="1">
      <c r="A179" s="239" t="s">
        <v>417</v>
      </c>
      <c r="B179" s="30" t="s">
        <v>258</v>
      </c>
      <c r="C179" s="31" t="s">
        <v>244</v>
      </c>
      <c r="D179" s="31" t="s">
        <v>274</v>
      </c>
      <c r="E179" s="51"/>
      <c r="F179" s="32"/>
      <c r="G179" s="31" t="s">
        <v>275</v>
      </c>
    </row>
    <row r="180" spans="1:7" ht="20.100000000000001" customHeight="1">
      <c r="A180" s="239" t="s">
        <v>418</v>
      </c>
      <c r="B180" s="30" t="s">
        <v>259</v>
      </c>
      <c r="C180" s="31" t="s">
        <v>93</v>
      </c>
      <c r="D180" s="31" t="s">
        <v>102</v>
      </c>
      <c r="E180" s="32"/>
      <c r="F180" s="32"/>
      <c r="G180" s="31" t="s">
        <v>111</v>
      </c>
    </row>
    <row r="181" spans="1:7" ht="20.100000000000001" customHeight="1">
      <c r="A181" s="239" t="s">
        <v>419</v>
      </c>
      <c r="B181" s="30" t="s">
        <v>260</v>
      </c>
      <c r="C181" s="50" t="s">
        <v>244</v>
      </c>
      <c r="D181" s="50" t="s">
        <v>245</v>
      </c>
      <c r="E181" s="32"/>
      <c r="F181" s="32"/>
      <c r="G181" s="50" t="s">
        <v>279</v>
      </c>
    </row>
    <row r="182" spans="1:7" ht="20.100000000000001" customHeight="1">
      <c r="A182" s="239" t="s">
        <v>432</v>
      </c>
      <c r="B182" s="30" t="s">
        <v>261</v>
      </c>
      <c r="C182" s="50" t="s">
        <v>96</v>
      </c>
      <c r="D182" s="50" t="s">
        <v>105</v>
      </c>
      <c r="E182" s="32"/>
      <c r="F182" s="32"/>
      <c r="G182" s="50" t="s">
        <v>280</v>
      </c>
    </row>
    <row r="183" spans="1:7" ht="20.100000000000001" customHeight="1">
      <c r="A183" s="239" t="s">
        <v>433</v>
      </c>
      <c r="B183" s="30" t="s">
        <v>262</v>
      </c>
      <c r="C183" s="50" t="s">
        <v>281</v>
      </c>
      <c r="D183" s="50" t="s">
        <v>282</v>
      </c>
      <c r="E183" s="32"/>
      <c r="F183" s="32"/>
      <c r="G183" s="50" t="s">
        <v>283</v>
      </c>
    </row>
    <row r="184" spans="1:7" ht="20.100000000000001" customHeight="1">
      <c r="A184" s="239" t="s">
        <v>434</v>
      </c>
      <c r="B184" s="30" t="s">
        <v>263</v>
      </c>
      <c r="C184" s="50" t="s">
        <v>197</v>
      </c>
      <c r="D184" s="50" t="s">
        <v>284</v>
      </c>
      <c r="E184" s="32"/>
      <c r="F184" s="32"/>
      <c r="G184" s="50" t="s">
        <v>285</v>
      </c>
    </row>
    <row r="185" spans="1:7" ht="20.100000000000001" customHeight="1">
      <c r="A185" s="239" t="s">
        <v>435</v>
      </c>
      <c r="B185" s="30" t="s">
        <v>264</v>
      </c>
      <c r="C185" s="33" t="s">
        <v>97</v>
      </c>
      <c r="D185" s="33" t="s">
        <v>106</v>
      </c>
      <c r="E185" s="32"/>
      <c r="F185" s="32"/>
      <c r="G185" s="33" t="s">
        <v>286</v>
      </c>
    </row>
    <row r="186" spans="1:7" ht="20.100000000000001" customHeight="1">
      <c r="A186" s="239" t="s">
        <v>436</v>
      </c>
      <c r="B186" s="30" t="s">
        <v>265</v>
      </c>
      <c r="C186" s="33" t="s">
        <v>287</v>
      </c>
      <c r="D186" s="33" t="s">
        <v>288</v>
      </c>
      <c r="E186" s="32"/>
      <c r="F186" s="32"/>
      <c r="G186" s="33" t="s">
        <v>289</v>
      </c>
    </row>
    <row r="187" spans="1:7" ht="20.100000000000001" customHeight="1">
      <c r="A187" s="239" t="s">
        <v>438</v>
      </c>
      <c r="B187" s="238" t="s">
        <v>437</v>
      </c>
      <c r="C187" s="237" t="s">
        <v>193</v>
      </c>
      <c r="D187" s="237" t="s">
        <v>194</v>
      </c>
      <c r="E187" s="32"/>
      <c r="F187" s="32"/>
      <c r="G187" s="237" t="s">
        <v>195</v>
      </c>
    </row>
    <row r="188" spans="1:7" ht="20.100000000000001" customHeight="1">
      <c r="A188" s="239" t="s">
        <v>267</v>
      </c>
      <c r="B188" s="30" t="s">
        <v>6</v>
      </c>
      <c r="C188" s="237" t="s">
        <v>268</v>
      </c>
      <c r="D188" s="33"/>
      <c r="E188" s="32"/>
      <c r="F188" s="32"/>
      <c r="G188" s="33"/>
    </row>
    <row r="189" spans="1:7" ht="20.100000000000001" customHeight="1">
      <c r="A189" s="12"/>
      <c r="B189" s="30" t="s">
        <v>6</v>
      </c>
      <c r="C189" s="33"/>
      <c r="D189" s="33"/>
      <c r="E189" s="32"/>
      <c r="F189" s="32"/>
      <c r="G189" s="33"/>
    </row>
    <row r="190" spans="1:7" ht="20.100000000000001" customHeight="1">
      <c r="A190" s="12"/>
      <c r="B190" s="30" t="s">
        <v>6</v>
      </c>
      <c r="C190" s="33"/>
      <c r="D190" s="33"/>
      <c r="E190" s="32"/>
      <c r="F190" s="32"/>
      <c r="G190" s="33"/>
    </row>
    <row r="191" spans="1:7" ht="20.100000000000001" customHeight="1">
      <c r="A191" s="12"/>
      <c r="B191" s="30" t="s">
        <v>6</v>
      </c>
      <c r="C191" s="33"/>
      <c r="D191" s="33"/>
      <c r="E191" s="32"/>
      <c r="F191" s="32"/>
      <c r="G191" s="33"/>
    </row>
    <row r="192" spans="1:7" ht="20.100000000000001" customHeight="1">
      <c r="A192" s="12"/>
      <c r="B192" s="30" t="s">
        <v>6</v>
      </c>
      <c r="C192" s="33"/>
      <c r="D192" s="33"/>
      <c r="E192" s="32"/>
      <c r="F192" s="32"/>
      <c r="G192" s="33"/>
    </row>
    <row r="193" spans="1:7" ht="20.100000000000001" customHeight="1">
      <c r="A193" s="12"/>
      <c r="B193" s="30" t="s">
        <v>6</v>
      </c>
      <c r="C193" s="33"/>
      <c r="D193" s="33"/>
      <c r="E193" s="32"/>
      <c r="F193" s="32"/>
      <c r="G193" s="33"/>
    </row>
    <row r="194" spans="1:7" ht="20.100000000000001" customHeight="1">
      <c r="A194" s="12"/>
      <c r="B194" s="30" t="s">
        <v>6</v>
      </c>
      <c r="C194" s="33"/>
      <c r="D194" s="33"/>
      <c r="E194" s="32"/>
      <c r="F194" s="32"/>
      <c r="G194" s="33"/>
    </row>
    <row r="195" spans="1:7" ht="20.100000000000001" customHeight="1">
      <c r="A195" s="12"/>
      <c r="B195" s="47" t="s">
        <v>1</v>
      </c>
      <c r="C195" s="17" t="s">
        <v>2</v>
      </c>
      <c r="D195" s="16" t="s">
        <v>3</v>
      </c>
      <c r="E195" s="18"/>
      <c r="F195" s="19"/>
      <c r="G195" s="16" t="s">
        <v>22</v>
      </c>
    </row>
    <row r="196" spans="1:7" ht="20.100000000000001" customHeight="1">
      <c r="A196" s="12"/>
      <c r="B196" s="48"/>
      <c r="C196" s="21"/>
      <c r="D196" s="20"/>
      <c r="E196" s="22"/>
      <c r="F196" s="23"/>
      <c r="G196" s="20"/>
    </row>
    <row r="197" spans="1:7" ht="20.100000000000001" customHeight="1">
      <c r="A197" s="12"/>
      <c r="B197" s="49" t="s">
        <v>290</v>
      </c>
      <c r="C197" s="35" t="s">
        <v>8</v>
      </c>
      <c r="D197" s="29"/>
      <c r="E197" s="27"/>
      <c r="F197" s="28"/>
      <c r="G197" s="29"/>
    </row>
    <row r="198" spans="1:7" ht="20.100000000000001" customHeight="1">
      <c r="A198" s="12" t="s">
        <v>82</v>
      </c>
      <c r="B198" s="30" t="s">
        <v>175</v>
      </c>
      <c r="C198" s="32" t="s">
        <v>297</v>
      </c>
      <c r="D198" s="32" t="s">
        <v>298</v>
      </c>
      <c r="E198" s="32"/>
      <c r="F198" s="32"/>
      <c r="G198" s="32" t="s">
        <v>299</v>
      </c>
    </row>
    <row r="199" spans="1:7" ht="20.100000000000001" customHeight="1">
      <c r="A199" s="12" t="s">
        <v>120</v>
      </c>
      <c r="B199" s="30" t="s">
        <v>176</v>
      </c>
      <c r="C199" s="32" t="s">
        <v>300</v>
      </c>
      <c r="D199" s="32" t="s">
        <v>301</v>
      </c>
      <c r="E199" s="32"/>
      <c r="F199" s="32"/>
      <c r="G199" s="32" t="s">
        <v>302</v>
      </c>
    </row>
    <row r="200" spans="1:7" ht="20.100000000000001" customHeight="1">
      <c r="A200" s="12" t="s">
        <v>121</v>
      </c>
      <c r="B200" s="30" t="s">
        <v>291</v>
      </c>
      <c r="C200" s="32" t="s">
        <v>303</v>
      </c>
      <c r="D200" s="32" t="s">
        <v>304</v>
      </c>
      <c r="E200" s="32"/>
      <c r="F200" s="32"/>
      <c r="G200" s="32" t="s">
        <v>305</v>
      </c>
    </row>
    <row r="201" spans="1:7" ht="20.100000000000001" customHeight="1">
      <c r="A201" s="12" t="s">
        <v>122</v>
      </c>
      <c r="B201" s="30" t="s">
        <v>292</v>
      </c>
      <c r="C201" s="32" t="s">
        <v>148</v>
      </c>
      <c r="D201" s="32" t="s">
        <v>149</v>
      </c>
      <c r="E201" s="32"/>
      <c r="F201" s="32"/>
      <c r="G201" s="32" t="s">
        <v>196</v>
      </c>
    </row>
    <row r="202" spans="1:7" ht="20.100000000000001" customHeight="1">
      <c r="A202" s="12" t="s">
        <v>123</v>
      </c>
      <c r="B202" s="30" t="s">
        <v>293</v>
      </c>
      <c r="C202" s="32" t="s">
        <v>204</v>
      </c>
      <c r="D202" s="32" t="s">
        <v>205</v>
      </c>
      <c r="E202" s="32"/>
      <c r="F202" s="32"/>
      <c r="G202" s="32" t="s">
        <v>206</v>
      </c>
    </row>
    <row r="203" spans="1:7" ht="20.100000000000001" customHeight="1">
      <c r="A203" s="12" t="s">
        <v>124</v>
      </c>
      <c r="B203" s="30" t="s">
        <v>294</v>
      </c>
      <c r="C203" s="32" t="s">
        <v>306</v>
      </c>
      <c r="D203" s="32" t="s">
        <v>307</v>
      </c>
      <c r="E203" s="32"/>
      <c r="F203" s="32"/>
      <c r="G203" s="32" t="s">
        <v>308</v>
      </c>
    </row>
    <row r="204" spans="1:7" ht="20.100000000000001" customHeight="1">
      <c r="A204" s="12" t="s">
        <v>125</v>
      </c>
      <c r="B204" s="30" t="s">
        <v>295</v>
      </c>
      <c r="C204" s="33" t="s">
        <v>303</v>
      </c>
      <c r="D204" s="33" t="s">
        <v>304</v>
      </c>
      <c r="E204" s="32"/>
      <c r="F204" s="32"/>
      <c r="G204" s="33" t="s">
        <v>411</v>
      </c>
    </row>
    <row r="205" spans="1:7" ht="20.100000000000001" customHeight="1">
      <c r="A205" s="12" t="s">
        <v>126</v>
      </c>
      <c r="B205" s="30" t="s">
        <v>296</v>
      </c>
      <c r="C205" s="33" t="s">
        <v>131</v>
      </c>
      <c r="D205" s="33"/>
      <c r="E205" s="32"/>
      <c r="F205" s="32"/>
      <c r="G205" s="33"/>
    </row>
    <row r="206" spans="1:7" ht="20.100000000000001" customHeight="1">
      <c r="A206" s="12"/>
      <c r="B206" s="30" t="s">
        <v>6</v>
      </c>
      <c r="C206" s="33"/>
      <c r="D206" s="33"/>
      <c r="E206" s="32"/>
      <c r="F206" s="32"/>
      <c r="G206" s="33"/>
    </row>
    <row r="207" spans="1:7" ht="20.100000000000001" customHeight="1">
      <c r="A207" s="12"/>
      <c r="B207" s="30" t="s">
        <v>6</v>
      </c>
      <c r="C207" s="33"/>
      <c r="D207" s="33"/>
      <c r="E207" s="32"/>
      <c r="F207" s="32"/>
      <c r="G207" s="33"/>
    </row>
    <row r="208" spans="1:7" ht="20.100000000000001" customHeight="1">
      <c r="A208" s="12"/>
      <c r="B208" s="30" t="s">
        <v>6</v>
      </c>
      <c r="C208" s="33"/>
      <c r="D208" s="33"/>
      <c r="E208" s="32"/>
      <c r="F208" s="32"/>
      <c r="G208" s="33"/>
    </row>
    <row r="209" spans="1:7" ht="20.100000000000001" customHeight="1">
      <c r="A209" s="12"/>
      <c r="B209" s="30" t="s">
        <v>6</v>
      </c>
      <c r="C209" s="33"/>
      <c r="D209" s="33"/>
      <c r="E209" s="32"/>
      <c r="F209" s="32"/>
      <c r="G209" s="33"/>
    </row>
    <row r="210" spans="1:7" ht="20.100000000000001" customHeight="1">
      <c r="A210" s="12"/>
      <c r="B210" s="30" t="s">
        <v>6</v>
      </c>
      <c r="C210" s="33"/>
      <c r="D210" s="33"/>
      <c r="E210" s="32"/>
      <c r="F210" s="32"/>
      <c r="G210" s="33"/>
    </row>
    <row r="211" spans="1:7" ht="20.100000000000001" customHeight="1">
      <c r="A211" s="12"/>
      <c r="B211" s="30" t="s">
        <v>6</v>
      </c>
      <c r="C211" s="33"/>
      <c r="D211" s="33"/>
      <c r="E211" s="32"/>
      <c r="F211" s="32"/>
      <c r="G211" s="33"/>
    </row>
    <row r="212" spans="1:7" ht="20.100000000000001" customHeight="1">
      <c r="A212" s="12"/>
      <c r="B212" s="30" t="s">
        <v>6</v>
      </c>
      <c r="C212" s="33"/>
      <c r="D212" s="33"/>
      <c r="E212" s="32"/>
      <c r="F212" s="32"/>
      <c r="G212" s="33"/>
    </row>
    <row r="213" spans="1:7" ht="20.100000000000001" customHeight="1">
      <c r="A213" s="12"/>
      <c r="B213" s="30" t="s">
        <v>6</v>
      </c>
      <c r="C213" s="33"/>
      <c r="D213" s="33"/>
      <c r="E213" s="32"/>
      <c r="F213" s="32"/>
      <c r="G213" s="33"/>
    </row>
    <row r="214" spans="1:7" ht="20.100000000000001" customHeight="1">
      <c r="A214" s="12"/>
      <c r="B214" s="30" t="s">
        <v>6</v>
      </c>
      <c r="C214" s="33"/>
      <c r="D214" s="33"/>
      <c r="E214" s="32"/>
      <c r="F214" s="32"/>
      <c r="G214" s="33"/>
    </row>
    <row r="215" spans="1:7" ht="20.100000000000001" customHeight="1">
      <c r="A215" s="12"/>
      <c r="B215" s="30" t="s">
        <v>6</v>
      </c>
      <c r="C215" s="33"/>
      <c r="D215" s="33"/>
      <c r="E215" s="32"/>
      <c r="F215" s="32"/>
      <c r="G215" s="33"/>
    </row>
    <row r="216" spans="1:7" ht="20.100000000000001" customHeight="1">
      <c r="A216" s="12"/>
      <c r="B216" s="30" t="s">
        <v>6</v>
      </c>
      <c r="C216" s="33"/>
      <c r="D216" s="33"/>
      <c r="E216" s="32"/>
      <c r="F216" s="32"/>
      <c r="G216" s="33"/>
    </row>
    <row r="217" spans="1:7" ht="20.100000000000001" customHeight="1">
      <c r="A217" s="12"/>
      <c r="B217" s="30" t="s">
        <v>6</v>
      </c>
      <c r="C217" s="33"/>
      <c r="D217" s="33"/>
      <c r="E217" s="32"/>
      <c r="F217" s="32"/>
      <c r="G217" s="33"/>
    </row>
    <row r="218" spans="1:7" ht="20.100000000000001" customHeight="1">
      <c r="A218" s="12"/>
      <c r="B218" s="52" t="s">
        <v>1</v>
      </c>
      <c r="C218" s="53" t="s">
        <v>2</v>
      </c>
      <c r="D218" s="16" t="s">
        <v>3</v>
      </c>
      <c r="E218" s="16"/>
      <c r="F218" s="38"/>
      <c r="G218" s="16" t="s">
        <v>4</v>
      </c>
    </row>
    <row r="219" spans="1:7" ht="20.100000000000001" customHeight="1">
      <c r="A219" s="12"/>
      <c r="B219" s="54"/>
      <c r="C219" s="55"/>
      <c r="D219" s="20"/>
      <c r="E219" s="39"/>
      <c r="F219" s="20"/>
      <c r="G219" s="20"/>
    </row>
    <row r="220" spans="1:7" ht="20.100000000000001" customHeight="1">
      <c r="A220" s="12"/>
      <c r="B220" s="56" t="s">
        <v>309</v>
      </c>
      <c r="C220" s="46" t="s">
        <v>8</v>
      </c>
      <c r="D220" s="26"/>
      <c r="E220" s="24"/>
      <c r="F220" s="29"/>
      <c r="G220" s="29"/>
    </row>
    <row r="221" spans="1:7" ht="20.100000000000001" customHeight="1">
      <c r="A221" s="12" t="s">
        <v>296</v>
      </c>
      <c r="B221" s="34" t="s">
        <v>310</v>
      </c>
      <c r="C221" s="31" t="s">
        <v>101</v>
      </c>
      <c r="D221" s="31" t="s">
        <v>110</v>
      </c>
      <c r="E221" s="32"/>
      <c r="F221" s="32"/>
      <c r="G221" s="31" t="s">
        <v>313</v>
      </c>
    </row>
    <row r="222" spans="1:7" ht="20.100000000000001" customHeight="1">
      <c r="A222" s="12" t="s">
        <v>312</v>
      </c>
      <c r="B222" s="34" t="s">
        <v>311</v>
      </c>
      <c r="C222" s="31" t="s">
        <v>314</v>
      </c>
      <c r="D222" s="31" t="s">
        <v>315</v>
      </c>
      <c r="E222" s="32"/>
      <c r="F222" s="32"/>
      <c r="G222" s="31" t="s">
        <v>316</v>
      </c>
    </row>
    <row r="223" spans="1:7" ht="20.100000000000001" customHeight="1">
      <c r="A223" s="12"/>
      <c r="B223" s="34"/>
      <c r="C223" s="31"/>
      <c r="D223" s="31"/>
      <c r="E223" s="32"/>
      <c r="F223" s="32"/>
      <c r="G223" s="31"/>
    </row>
    <row r="224" spans="1:7" ht="20.100000000000001" customHeight="1">
      <c r="A224" s="12"/>
      <c r="B224" s="34"/>
      <c r="C224" s="50"/>
      <c r="D224" s="50"/>
      <c r="E224" s="32"/>
      <c r="F224" s="32"/>
      <c r="G224" s="50"/>
    </row>
    <row r="225" spans="1:7" ht="20.100000000000001" customHeight="1">
      <c r="A225" s="12"/>
      <c r="B225" s="34"/>
      <c r="C225" s="31"/>
      <c r="D225" s="31"/>
      <c r="E225" s="32"/>
      <c r="F225" s="32"/>
      <c r="G225" s="31"/>
    </row>
    <row r="226" spans="1:7" ht="20.100000000000001" customHeight="1">
      <c r="A226" s="12"/>
      <c r="B226" s="34"/>
      <c r="C226" s="50"/>
      <c r="D226" s="50"/>
      <c r="E226" s="32"/>
      <c r="F226" s="32"/>
      <c r="G226" s="50"/>
    </row>
    <row r="227" spans="1:7" ht="20.100000000000001" customHeight="1">
      <c r="A227" s="12"/>
      <c r="B227" s="34"/>
      <c r="C227" s="50"/>
      <c r="D227" s="50"/>
      <c r="E227" s="31"/>
      <c r="F227" s="32"/>
      <c r="G227" s="50"/>
    </row>
    <row r="228" spans="1:7" ht="20.100000000000001" customHeight="1">
      <c r="A228" s="12"/>
      <c r="B228" s="34"/>
      <c r="C228" s="50"/>
      <c r="D228" s="50"/>
      <c r="E228" s="32"/>
      <c r="F228" s="32"/>
      <c r="G228" s="50"/>
    </row>
    <row r="229" spans="1:7" ht="20.100000000000001" customHeight="1">
      <c r="A229" s="12"/>
      <c r="B229" s="34"/>
      <c r="C229" s="50"/>
      <c r="D229" s="50"/>
      <c r="E229" s="31"/>
      <c r="F229" s="32"/>
      <c r="G229" s="50"/>
    </row>
    <row r="230" spans="1:7" ht="20.100000000000001" customHeight="1">
      <c r="A230" s="12"/>
      <c r="B230" s="34"/>
      <c r="C230" s="50"/>
      <c r="D230" s="50"/>
      <c r="E230" s="32"/>
      <c r="F230" s="32"/>
      <c r="G230" s="50"/>
    </row>
    <row r="231" spans="1:7" ht="20.100000000000001" customHeight="1">
      <c r="A231" s="12"/>
      <c r="B231" s="34"/>
      <c r="C231" s="50"/>
      <c r="D231" s="50"/>
      <c r="E231" s="32"/>
      <c r="F231" s="32"/>
      <c r="G231" s="50"/>
    </row>
    <row r="232" spans="1:7" ht="20.100000000000001" customHeight="1">
      <c r="A232" s="12"/>
      <c r="B232" s="30" t="s">
        <v>6</v>
      </c>
      <c r="C232" s="33"/>
      <c r="D232" s="33"/>
      <c r="E232" s="32"/>
      <c r="F232" s="32"/>
      <c r="G232" s="33"/>
    </row>
    <row r="233" spans="1:7" ht="20.100000000000001" customHeight="1">
      <c r="A233" s="12"/>
      <c r="B233" s="30" t="s">
        <v>6</v>
      </c>
      <c r="C233" s="33"/>
      <c r="D233" s="33"/>
      <c r="E233" s="32"/>
      <c r="F233" s="32"/>
      <c r="G233" s="33"/>
    </row>
    <row r="234" spans="1:7" ht="20.100000000000001" customHeight="1">
      <c r="A234" s="12"/>
      <c r="B234" s="30" t="s">
        <v>6</v>
      </c>
      <c r="C234" s="33"/>
      <c r="D234" s="33"/>
      <c r="E234" s="32"/>
      <c r="F234" s="32"/>
      <c r="G234" s="33"/>
    </row>
    <row r="235" spans="1:7" ht="20.100000000000001" customHeight="1">
      <c r="A235" s="12"/>
      <c r="B235" s="30" t="s">
        <v>6</v>
      </c>
      <c r="C235" s="33"/>
      <c r="D235" s="33"/>
      <c r="E235" s="32"/>
      <c r="F235" s="32"/>
      <c r="G235" s="33"/>
    </row>
    <row r="236" spans="1:7" ht="20.100000000000001" customHeight="1">
      <c r="A236" s="12"/>
      <c r="B236" s="30" t="s">
        <v>6</v>
      </c>
      <c r="C236" s="33"/>
      <c r="D236" s="33"/>
      <c r="E236" s="32"/>
      <c r="F236" s="32"/>
      <c r="G236" s="33"/>
    </row>
    <row r="237" spans="1:7" ht="20.100000000000001" customHeight="1">
      <c r="A237" s="12"/>
      <c r="B237" s="30" t="s">
        <v>6</v>
      </c>
      <c r="C237" s="33"/>
      <c r="D237" s="33"/>
      <c r="E237" s="32"/>
      <c r="F237" s="32"/>
      <c r="G237" s="33"/>
    </row>
    <row r="238" spans="1:7" ht="20.100000000000001" customHeight="1">
      <c r="A238" s="12"/>
      <c r="B238" s="30" t="s">
        <v>6</v>
      </c>
      <c r="C238" s="33"/>
      <c r="D238" s="33"/>
      <c r="E238" s="32"/>
      <c r="F238" s="32"/>
      <c r="G238" s="33"/>
    </row>
    <row r="239" spans="1:7" ht="20.100000000000001" customHeight="1">
      <c r="A239" s="12"/>
      <c r="B239" s="30" t="s">
        <v>6</v>
      </c>
      <c r="C239" s="33"/>
      <c r="D239" s="33"/>
      <c r="E239" s="32"/>
      <c r="F239" s="32"/>
      <c r="G239" s="33"/>
    </row>
    <row r="240" spans="1:7" ht="20.100000000000001" customHeight="1">
      <c r="A240" s="12"/>
      <c r="B240" s="30" t="s">
        <v>6</v>
      </c>
      <c r="C240" s="33"/>
      <c r="D240" s="33"/>
      <c r="E240" s="32"/>
      <c r="F240" s="32"/>
      <c r="G240" s="33"/>
    </row>
    <row r="241" spans="1:7" ht="20.100000000000001" customHeight="1">
      <c r="A241" s="12"/>
      <c r="B241" s="52" t="s">
        <v>1</v>
      </c>
      <c r="C241" s="53" t="s">
        <v>2</v>
      </c>
      <c r="D241" s="16" t="s">
        <v>3</v>
      </c>
      <c r="E241" s="16"/>
      <c r="F241" s="38"/>
      <c r="G241" s="16" t="s">
        <v>4</v>
      </c>
    </row>
    <row r="242" spans="1:7" ht="20.100000000000001" customHeight="1">
      <c r="A242" s="12"/>
      <c r="B242" s="54" t="s">
        <v>10</v>
      </c>
      <c r="C242" s="55"/>
      <c r="D242" s="20"/>
      <c r="E242" s="20"/>
      <c r="F242" s="20"/>
      <c r="G242" s="20"/>
    </row>
    <row r="243" spans="1:7" ht="20.100000000000001" customHeight="1">
      <c r="A243" s="12"/>
      <c r="B243" s="57" t="s">
        <v>17</v>
      </c>
      <c r="C243" s="58" t="s">
        <v>8</v>
      </c>
      <c r="D243" s="29"/>
      <c r="E243" s="29"/>
      <c r="F243" s="29"/>
      <c r="G243" s="29"/>
    </row>
    <row r="244" spans="1:7" ht="20.100000000000001" customHeight="1">
      <c r="A244" s="12" t="s">
        <v>317</v>
      </c>
      <c r="B244" s="30" t="s">
        <v>13</v>
      </c>
      <c r="C244" s="32" t="s">
        <v>329</v>
      </c>
      <c r="D244" s="32" t="s">
        <v>301</v>
      </c>
      <c r="E244" s="32" t="s">
        <v>330</v>
      </c>
      <c r="F244" s="32"/>
      <c r="G244" s="32" t="s">
        <v>302</v>
      </c>
    </row>
    <row r="245" spans="1:7" ht="20.100000000000001" customHeight="1">
      <c r="A245" s="12" t="s">
        <v>318</v>
      </c>
      <c r="B245" s="30" t="s">
        <v>14</v>
      </c>
      <c r="C245" s="32" t="s">
        <v>148</v>
      </c>
      <c r="D245" s="32" t="s">
        <v>149</v>
      </c>
      <c r="E245" s="32"/>
      <c r="F245" s="32"/>
      <c r="G245" s="32" t="s">
        <v>162</v>
      </c>
    </row>
    <row r="246" spans="1:7" ht="20.100000000000001" customHeight="1">
      <c r="A246" s="12" t="s">
        <v>319</v>
      </c>
      <c r="B246" s="30" t="s">
        <v>132</v>
      </c>
      <c r="C246" s="32" t="s">
        <v>159</v>
      </c>
      <c r="D246" s="32" t="s">
        <v>160</v>
      </c>
      <c r="E246" s="32"/>
      <c r="F246" s="32"/>
      <c r="G246" s="32" t="s">
        <v>161</v>
      </c>
    </row>
    <row r="247" spans="1:7" ht="20.100000000000001" customHeight="1">
      <c r="A247" s="12" t="s">
        <v>320</v>
      </c>
      <c r="B247" s="30" t="s">
        <v>15</v>
      </c>
      <c r="C247" s="32" t="s">
        <v>331</v>
      </c>
      <c r="D247" s="32" t="s">
        <v>332</v>
      </c>
      <c r="E247" s="32"/>
      <c r="F247" s="32"/>
      <c r="G247" s="32" t="s">
        <v>333</v>
      </c>
    </row>
    <row r="248" spans="1:7" ht="20.100000000000001" customHeight="1">
      <c r="A248" s="12" t="s">
        <v>321</v>
      </c>
      <c r="B248" s="30" t="s">
        <v>16</v>
      </c>
      <c r="C248" s="32" t="s">
        <v>334</v>
      </c>
      <c r="D248" s="32" t="s">
        <v>335</v>
      </c>
      <c r="E248" s="32"/>
      <c r="F248" s="32"/>
      <c r="G248" s="32" t="s">
        <v>336</v>
      </c>
    </row>
    <row r="249" spans="1:7" ht="20.100000000000001" customHeight="1">
      <c r="A249" s="12" t="s">
        <v>324</v>
      </c>
      <c r="B249" s="30" t="s">
        <v>133</v>
      </c>
      <c r="C249" s="32" t="s">
        <v>97</v>
      </c>
      <c r="D249" s="32" t="s">
        <v>106</v>
      </c>
      <c r="E249" s="32"/>
      <c r="F249" s="32"/>
      <c r="G249" s="32" t="s">
        <v>286</v>
      </c>
    </row>
    <row r="250" spans="1:7" ht="20.100000000000001" customHeight="1">
      <c r="A250" s="12" t="s">
        <v>325</v>
      </c>
      <c r="B250" s="30" t="s">
        <v>134</v>
      </c>
      <c r="C250" s="33" t="s">
        <v>337</v>
      </c>
      <c r="D250" s="33" t="s">
        <v>338</v>
      </c>
      <c r="E250" s="32"/>
      <c r="F250" s="32"/>
      <c r="G250" s="33" t="s">
        <v>339</v>
      </c>
    </row>
    <row r="251" spans="1:7" ht="20.100000000000001" customHeight="1">
      <c r="A251" s="12" t="s">
        <v>326</v>
      </c>
      <c r="B251" s="30" t="s">
        <v>135</v>
      </c>
      <c r="C251" s="33" t="s">
        <v>340</v>
      </c>
      <c r="D251" s="33" t="s">
        <v>341</v>
      </c>
      <c r="E251" s="32"/>
      <c r="F251" s="32"/>
      <c r="G251" s="33" t="s">
        <v>342</v>
      </c>
    </row>
    <row r="252" spans="1:7" ht="20.100000000000001" customHeight="1">
      <c r="A252" s="12" t="s">
        <v>327</v>
      </c>
      <c r="B252" s="30" t="s">
        <v>322</v>
      </c>
      <c r="C252" s="33" t="s">
        <v>156</v>
      </c>
      <c r="D252" s="33" t="s">
        <v>157</v>
      </c>
      <c r="E252" s="32"/>
      <c r="F252" s="32"/>
      <c r="G252" s="33" t="s">
        <v>158</v>
      </c>
    </row>
    <row r="253" spans="1:7" ht="20.100000000000001" customHeight="1">
      <c r="A253" s="12" t="s">
        <v>328</v>
      </c>
      <c r="B253" s="30" t="s">
        <v>323</v>
      </c>
      <c r="C253" s="33" t="s">
        <v>148</v>
      </c>
      <c r="D253" s="33" t="s">
        <v>149</v>
      </c>
      <c r="E253" s="32"/>
      <c r="F253" s="32"/>
      <c r="G253" s="33" t="s">
        <v>150</v>
      </c>
    </row>
    <row r="254" spans="1:7" ht="20.100000000000001" customHeight="1">
      <c r="A254" s="12"/>
      <c r="B254" s="30" t="s">
        <v>6</v>
      </c>
      <c r="C254" s="33"/>
      <c r="D254" s="33"/>
      <c r="E254" s="32"/>
      <c r="F254" s="32"/>
      <c r="G254" s="33"/>
    </row>
    <row r="255" spans="1:7" ht="20.100000000000001" customHeight="1">
      <c r="A255" s="12"/>
      <c r="B255" s="30" t="s">
        <v>6</v>
      </c>
      <c r="C255" s="33"/>
      <c r="D255" s="33"/>
      <c r="E255" s="32"/>
      <c r="F255" s="32"/>
      <c r="G255" s="33"/>
    </row>
    <row r="256" spans="1:7" ht="20.100000000000001" customHeight="1">
      <c r="A256" s="12"/>
      <c r="B256" s="30" t="s">
        <v>6</v>
      </c>
      <c r="C256" s="33"/>
      <c r="D256" s="33"/>
      <c r="E256" s="32"/>
      <c r="F256" s="32"/>
      <c r="G256" s="33"/>
    </row>
    <row r="257" spans="1:7" ht="20.100000000000001" customHeight="1">
      <c r="A257" s="12"/>
      <c r="B257" s="30" t="s">
        <v>6</v>
      </c>
      <c r="C257" s="33"/>
      <c r="D257" s="33"/>
      <c r="E257" s="32"/>
      <c r="F257" s="32"/>
      <c r="G257" s="33"/>
    </row>
    <row r="258" spans="1:7" ht="20.100000000000001" customHeight="1">
      <c r="A258" s="12"/>
      <c r="B258" s="30" t="s">
        <v>6</v>
      </c>
      <c r="C258" s="33"/>
      <c r="D258" s="33"/>
      <c r="E258" s="32"/>
      <c r="F258" s="32"/>
      <c r="G258" s="33"/>
    </row>
    <row r="259" spans="1:7" ht="20.100000000000001" customHeight="1">
      <c r="A259" s="12"/>
      <c r="B259" s="30" t="s">
        <v>6</v>
      </c>
      <c r="C259" s="33"/>
      <c r="D259" s="33"/>
      <c r="E259" s="32"/>
      <c r="F259" s="32"/>
      <c r="G259" s="33"/>
    </row>
    <row r="260" spans="1:7" ht="20.100000000000001" customHeight="1">
      <c r="A260" s="12"/>
      <c r="B260" s="30" t="s">
        <v>6</v>
      </c>
      <c r="C260" s="33"/>
      <c r="D260" s="33"/>
      <c r="E260" s="32"/>
      <c r="F260" s="32"/>
      <c r="G260" s="33"/>
    </row>
    <row r="261" spans="1:7" ht="20.100000000000001" customHeight="1">
      <c r="A261" s="12"/>
      <c r="B261" s="30" t="s">
        <v>6</v>
      </c>
      <c r="C261" s="33"/>
      <c r="D261" s="33"/>
      <c r="E261" s="32"/>
      <c r="F261" s="32"/>
      <c r="G261" s="33"/>
    </row>
    <row r="262" spans="1:7" ht="20.100000000000001" customHeight="1">
      <c r="A262" s="12"/>
      <c r="B262" s="30" t="s">
        <v>6</v>
      </c>
      <c r="C262" s="33"/>
      <c r="D262" s="33"/>
      <c r="E262" s="32"/>
      <c r="F262" s="32"/>
      <c r="G262" s="33"/>
    </row>
    <row r="263" spans="1:7" ht="20.100000000000001" customHeight="1">
      <c r="A263" s="12"/>
      <c r="B263" s="30" t="s">
        <v>6</v>
      </c>
      <c r="C263" s="33"/>
      <c r="D263" s="33"/>
      <c r="E263" s="32"/>
      <c r="F263" s="32"/>
      <c r="G263" s="33"/>
    </row>
    <row r="264" spans="1:7" ht="20.100000000000001" customHeight="1">
      <c r="A264" s="12"/>
      <c r="B264" s="47" t="s">
        <v>1</v>
      </c>
      <c r="C264" s="17" t="s">
        <v>345</v>
      </c>
      <c r="D264" s="16" t="s">
        <v>346</v>
      </c>
      <c r="E264" s="18"/>
      <c r="F264" s="19" t="s">
        <v>24</v>
      </c>
      <c r="G264" s="16" t="s">
        <v>25</v>
      </c>
    </row>
    <row r="265" spans="1:7" ht="20.100000000000001" customHeight="1">
      <c r="A265" s="12"/>
      <c r="B265" s="59"/>
      <c r="C265" s="21"/>
      <c r="D265" s="20"/>
      <c r="E265" s="22"/>
      <c r="F265" s="23"/>
      <c r="G265" s="20"/>
    </row>
    <row r="266" spans="1:7" ht="20.100000000000001" customHeight="1">
      <c r="A266" s="12"/>
      <c r="B266" s="49" t="s">
        <v>343</v>
      </c>
      <c r="C266" s="35" t="s">
        <v>8</v>
      </c>
      <c r="D266" s="26"/>
      <c r="E266" s="27"/>
      <c r="F266" s="28"/>
      <c r="G266" s="29"/>
    </row>
    <row r="267" spans="1:7" ht="20.100000000000001" customHeight="1">
      <c r="A267" s="12" t="s">
        <v>317</v>
      </c>
      <c r="B267" s="34" t="s">
        <v>344</v>
      </c>
      <c r="C267" s="31" t="s">
        <v>348</v>
      </c>
      <c r="D267" s="31" t="s">
        <v>347</v>
      </c>
      <c r="E267" s="32"/>
      <c r="F267" s="32" t="s">
        <v>349</v>
      </c>
      <c r="G267" s="31" t="s">
        <v>200</v>
      </c>
    </row>
    <row r="268" spans="1:7" ht="20.100000000000001" customHeight="1">
      <c r="A268" s="12" t="s">
        <v>350</v>
      </c>
      <c r="B268" s="34" t="s">
        <v>351</v>
      </c>
      <c r="C268" s="31" t="s">
        <v>214</v>
      </c>
      <c r="D268" s="31"/>
      <c r="E268" s="32"/>
      <c r="F268" s="32"/>
      <c r="G268" s="31"/>
    </row>
    <row r="269" spans="1:7" ht="20.100000000000001" customHeight="1">
      <c r="A269" s="12"/>
      <c r="B269" s="34"/>
      <c r="C269" s="31"/>
      <c r="D269" s="31"/>
      <c r="E269" s="32"/>
      <c r="F269" s="32"/>
      <c r="G269" s="31"/>
    </row>
    <row r="270" spans="1:7" ht="20.100000000000001" customHeight="1">
      <c r="A270" s="12"/>
      <c r="B270" s="34"/>
      <c r="C270" s="31"/>
      <c r="D270" s="31"/>
      <c r="E270" s="32"/>
      <c r="F270" s="32"/>
      <c r="G270" s="31"/>
    </row>
    <row r="271" spans="1:7" ht="20.100000000000001" customHeight="1">
      <c r="A271" s="12"/>
      <c r="B271" s="34"/>
      <c r="C271" s="32"/>
      <c r="D271" s="32"/>
      <c r="E271" s="32"/>
      <c r="F271" s="32"/>
      <c r="G271" s="32"/>
    </row>
    <row r="272" spans="1:7" ht="20.100000000000001" customHeight="1">
      <c r="A272" s="12"/>
      <c r="B272" s="30" t="s">
        <v>6</v>
      </c>
      <c r="C272" s="32"/>
      <c r="D272" s="32"/>
      <c r="E272" s="32"/>
      <c r="F272" s="32"/>
      <c r="G272" s="32"/>
    </row>
    <row r="273" spans="1:7" ht="20.100000000000001" customHeight="1">
      <c r="A273" s="12"/>
      <c r="B273" s="30" t="s">
        <v>6</v>
      </c>
      <c r="C273" s="33"/>
      <c r="D273" s="33"/>
      <c r="E273" s="32"/>
      <c r="F273" s="32"/>
      <c r="G273" s="33"/>
    </row>
    <row r="274" spans="1:7" ht="20.100000000000001" customHeight="1">
      <c r="A274" s="12"/>
      <c r="B274" s="30" t="s">
        <v>6</v>
      </c>
      <c r="C274" s="33"/>
      <c r="D274" s="33"/>
      <c r="E274" s="32"/>
      <c r="F274" s="32"/>
      <c r="G274" s="33"/>
    </row>
    <row r="275" spans="1:7" ht="20.100000000000001" customHeight="1">
      <c r="A275" s="12"/>
      <c r="B275" s="30" t="s">
        <v>6</v>
      </c>
      <c r="C275" s="33"/>
      <c r="D275" s="33"/>
      <c r="E275" s="32"/>
      <c r="F275" s="32"/>
      <c r="G275" s="33"/>
    </row>
    <row r="276" spans="1:7" ht="20.100000000000001" customHeight="1">
      <c r="A276" s="12"/>
      <c r="B276" s="30" t="s">
        <v>6</v>
      </c>
      <c r="C276" s="33"/>
      <c r="D276" s="33"/>
      <c r="E276" s="32"/>
      <c r="F276" s="32"/>
      <c r="G276" s="33"/>
    </row>
    <row r="277" spans="1:7" ht="20.100000000000001" customHeight="1">
      <c r="A277" s="12"/>
      <c r="B277" s="30" t="s">
        <v>6</v>
      </c>
      <c r="C277" s="33"/>
      <c r="D277" s="33"/>
      <c r="E277" s="32"/>
      <c r="F277" s="32"/>
      <c r="G277" s="33"/>
    </row>
    <row r="278" spans="1:7" ht="20.100000000000001" customHeight="1">
      <c r="A278" s="12"/>
      <c r="B278" s="30" t="s">
        <v>6</v>
      </c>
      <c r="C278" s="33"/>
      <c r="D278" s="33"/>
      <c r="E278" s="32"/>
      <c r="F278" s="32"/>
      <c r="G278" s="33"/>
    </row>
    <row r="279" spans="1:7" ht="20.100000000000001" customHeight="1">
      <c r="A279" s="12"/>
      <c r="B279" s="30" t="s">
        <v>6</v>
      </c>
      <c r="C279" s="33"/>
      <c r="D279" s="33"/>
      <c r="E279" s="32"/>
      <c r="F279" s="32"/>
      <c r="G279" s="33"/>
    </row>
    <row r="280" spans="1:7" ht="20.100000000000001" customHeight="1">
      <c r="A280" s="12"/>
      <c r="B280" s="30" t="s">
        <v>6</v>
      </c>
      <c r="C280" s="33"/>
      <c r="D280" s="33"/>
      <c r="E280" s="32"/>
      <c r="F280" s="32"/>
      <c r="G280" s="33"/>
    </row>
    <row r="281" spans="1:7" ht="20.100000000000001" customHeight="1">
      <c r="A281" s="12"/>
      <c r="B281" s="30" t="s">
        <v>6</v>
      </c>
      <c r="C281" s="33"/>
      <c r="D281" s="33"/>
      <c r="E281" s="32"/>
      <c r="F281" s="32"/>
      <c r="G281" s="33"/>
    </row>
    <row r="282" spans="1:7" ht="20.100000000000001" customHeight="1">
      <c r="A282" s="12"/>
      <c r="B282" s="30" t="s">
        <v>6</v>
      </c>
      <c r="C282" s="33"/>
      <c r="D282" s="33"/>
      <c r="E282" s="32"/>
      <c r="F282" s="32"/>
      <c r="G282" s="33"/>
    </row>
    <row r="283" spans="1:7" ht="20.100000000000001" customHeight="1">
      <c r="A283" s="12"/>
      <c r="B283" s="30" t="s">
        <v>6</v>
      </c>
      <c r="C283" s="33"/>
      <c r="D283" s="33"/>
      <c r="E283" s="32"/>
      <c r="F283" s="32"/>
      <c r="G283" s="33"/>
    </row>
    <row r="284" spans="1:7" ht="20.100000000000001" customHeight="1">
      <c r="A284" s="12"/>
      <c r="B284" s="30" t="s">
        <v>6</v>
      </c>
      <c r="C284" s="33"/>
      <c r="D284" s="33"/>
      <c r="E284" s="32"/>
      <c r="F284" s="32"/>
      <c r="G284" s="33"/>
    </row>
    <row r="285" spans="1:7" ht="20.100000000000001" customHeight="1">
      <c r="A285" s="12"/>
      <c r="B285" s="30" t="s">
        <v>6</v>
      </c>
      <c r="C285" s="33"/>
      <c r="D285" s="33"/>
      <c r="E285" s="32"/>
      <c r="F285" s="32"/>
      <c r="G285" s="33"/>
    </row>
    <row r="286" spans="1:7" ht="20.100000000000001" customHeight="1">
      <c r="A286" s="12"/>
      <c r="B286" s="30" t="s">
        <v>6</v>
      </c>
      <c r="C286" s="33"/>
      <c r="D286" s="33"/>
      <c r="E286" s="32"/>
      <c r="F286" s="32"/>
      <c r="G286" s="33"/>
    </row>
    <row r="287" spans="1:7" ht="20.100000000000001" customHeight="1">
      <c r="A287" s="12"/>
      <c r="B287" s="47" t="s">
        <v>1</v>
      </c>
      <c r="C287" s="17" t="s">
        <v>2</v>
      </c>
      <c r="D287" s="16" t="s">
        <v>3</v>
      </c>
      <c r="E287" s="38"/>
      <c r="F287" s="16"/>
      <c r="G287" s="16" t="s">
        <v>4</v>
      </c>
    </row>
    <row r="288" spans="1:7" ht="20.100000000000001" customHeight="1">
      <c r="A288" s="12"/>
      <c r="B288" s="59"/>
      <c r="C288" s="21"/>
      <c r="D288" s="20"/>
      <c r="E288" s="20"/>
      <c r="F288" s="20"/>
      <c r="G288" s="20"/>
    </row>
    <row r="289" spans="1:7" ht="20.100000000000001" customHeight="1">
      <c r="A289" s="12"/>
      <c r="B289" s="49" t="s">
        <v>18</v>
      </c>
      <c r="C289" s="35" t="s">
        <v>8</v>
      </c>
      <c r="D289" s="26"/>
      <c r="E289" s="29"/>
      <c r="F289" s="29"/>
      <c r="G289" s="29"/>
    </row>
    <row r="290" spans="1:7" ht="20.100000000000001" customHeight="1">
      <c r="A290" s="12" t="s">
        <v>351</v>
      </c>
      <c r="B290" s="34" t="s">
        <v>19</v>
      </c>
      <c r="C290" s="31" t="s">
        <v>244</v>
      </c>
      <c r="D290" s="31" t="s">
        <v>249</v>
      </c>
      <c r="E290" s="32"/>
      <c r="F290" s="31"/>
      <c r="G290" s="31" t="s">
        <v>369</v>
      </c>
    </row>
    <row r="291" spans="1:7" ht="20.100000000000001" customHeight="1">
      <c r="A291" s="12" t="s">
        <v>359</v>
      </c>
      <c r="B291" s="34" t="s">
        <v>20</v>
      </c>
      <c r="C291" s="32" t="s">
        <v>95</v>
      </c>
      <c r="D291" s="32" t="s">
        <v>104</v>
      </c>
      <c r="E291" s="32"/>
      <c r="F291" s="32"/>
      <c r="G291" s="32" t="s">
        <v>273</v>
      </c>
    </row>
    <row r="292" spans="1:7" ht="20.100000000000001" customHeight="1">
      <c r="A292" s="12" t="s">
        <v>360</v>
      </c>
      <c r="B292" s="34" t="s">
        <v>21</v>
      </c>
      <c r="C292" s="32" t="s">
        <v>153</v>
      </c>
      <c r="D292" s="32" t="s">
        <v>271</v>
      </c>
      <c r="E292" s="32"/>
      <c r="F292" s="32"/>
      <c r="G292" s="32" t="s">
        <v>272</v>
      </c>
    </row>
    <row r="293" spans="1:7" ht="20.100000000000001" customHeight="1">
      <c r="A293" s="12" t="s">
        <v>361</v>
      </c>
      <c r="B293" s="34" t="s">
        <v>352</v>
      </c>
      <c r="C293" s="32" t="s">
        <v>96</v>
      </c>
      <c r="D293" s="32" t="s">
        <v>105</v>
      </c>
      <c r="E293" s="32"/>
      <c r="F293" s="32"/>
      <c r="G293" s="32" t="s">
        <v>113</v>
      </c>
    </row>
    <row r="294" spans="1:7" ht="20.100000000000001" customHeight="1">
      <c r="A294" s="12" t="s">
        <v>362</v>
      </c>
      <c r="B294" s="34" t="s">
        <v>353</v>
      </c>
      <c r="C294" s="32" t="s">
        <v>93</v>
      </c>
      <c r="D294" s="32" t="s">
        <v>188</v>
      </c>
      <c r="E294" s="32"/>
      <c r="F294" s="32"/>
      <c r="G294" s="32" t="s">
        <v>239</v>
      </c>
    </row>
    <row r="295" spans="1:7" ht="20.100000000000001" customHeight="1">
      <c r="A295" s="12" t="s">
        <v>363</v>
      </c>
      <c r="B295" s="34" t="s">
        <v>354</v>
      </c>
      <c r="C295" s="32" t="s">
        <v>219</v>
      </c>
      <c r="D295" s="32" t="s">
        <v>220</v>
      </c>
      <c r="E295" s="32"/>
      <c r="F295" s="32"/>
      <c r="G295" s="32" t="s">
        <v>221</v>
      </c>
    </row>
    <row r="296" spans="1:7" ht="20.100000000000001" customHeight="1">
      <c r="A296" s="12" t="s">
        <v>364</v>
      </c>
      <c r="B296" s="34" t="s">
        <v>355</v>
      </c>
      <c r="C296" s="33" t="s">
        <v>244</v>
      </c>
      <c r="D296" s="33" t="s">
        <v>249</v>
      </c>
      <c r="E296" s="32"/>
      <c r="F296" s="32"/>
      <c r="G296" s="33" t="s">
        <v>370</v>
      </c>
    </row>
    <row r="297" spans="1:7" ht="20.100000000000001" customHeight="1">
      <c r="A297" s="12" t="s">
        <v>365</v>
      </c>
      <c r="B297" s="34" t="s">
        <v>356</v>
      </c>
      <c r="C297" s="33" t="s">
        <v>153</v>
      </c>
      <c r="D297" s="33" t="s">
        <v>154</v>
      </c>
      <c r="E297" s="32"/>
      <c r="F297" s="32"/>
      <c r="G297" s="33" t="s">
        <v>155</v>
      </c>
    </row>
    <row r="298" spans="1:7" ht="20.100000000000001" customHeight="1">
      <c r="A298" s="12" t="s">
        <v>366</v>
      </c>
      <c r="B298" s="34" t="s">
        <v>357</v>
      </c>
      <c r="C298" s="33" t="s">
        <v>208</v>
      </c>
      <c r="D298" s="33" t="s">
        <v>209</v>
      </c>
      <c r="E298" s="32"/>
      <c r="F298" s="32"/>
      <c r="G298" s="33" t="s">
        <v>210</v>
      </c>
    </row>
    <row r="299" spans="1:7" ht="20.100000000000001" customHeight="1">
      <c r="A299" s="12" t="s">
        <v>367</v>
      </c>
      <c r="B299" s="34" t="s">
        <v>358</v>
      </c>
      <c r="C299" s="33" t="s">
        <v>95</v>
      </c>
      <c r="D299" s="33" t="s">
        <v>104</v>
      </c>
      <c r="E299" s="32"/>
      <c r="F299" s="32"/>
      <c r="G299" s="33" t="s">
        <v>112</v>
      </c>
    </row>
    <row r="300" spans="1:7" ht="20.100000000000001" customHeight="1">
      <c r="A300" s="12"/>
      <c r="B300" s="34"/>
      <c r="C300" s="33"/>
      <c r="D300" s="33"/>
      <c r="E300" s="32"/>
      <c r="F300" s="32"/>
      <c r="G300" s="33"/>
    </row>
    <row r="301" spans="1:7" ht="20.100000000000001" customHeight="1">
      <c r="A301" s="12"/>
      <c r="B301" s="30" t="s">
        <v>6</v>
      </c>
      <c r="C301" s="33"/>
      <c r="D301" s="33"/>
      <c r="E301" s="32"/>
      <c r="F301" s="32"/>
      <c r="G301" s="33"/>
    </row>
    <row r="302" spans="1:7" ht="20.100000000000001" customHeight="1">
      <c r="A302" s="12"/>
      <c r="B302" s="30" t="s">
        <v>6</v>
      </c>
      <c r="C302" s="33"/>
      <c r="D302" s="33"/>
      <c r="E302" s="32"/>
      <c r="F302" s="32"/>
      <c r="G302" s="33"/>
    </row>
    <row r="303" spans="1:7" ht="20.100000000000001" customHeight="1">
      <c r="A303" s="12"/>
      <c r="B303" s="30" t="s">
        <v>6</v>
      </c>
      <c r="C303" s="33"/>
      <c r="D303" s="33"/>
      <c r="E303" s="32"/>
      <c r="F303" s="32"/>
      <c r="G303" s="33"/>
    </row>
    <row r="304" spans="1:7" ht="20.100000000000001" customHeight="1">
      <c r="A304" s="12"/>
      <c r="B304" s="30" t="s">
        <v>6</v>
      </c>
      <c r="C304" s="33"/>
      <c r="D304" s="33"/>
      <c r="E304" s="32"/>
      <c r="F304" s="32"/>
      <c r="G304" s="33"/>
    </row>
    <row r="305" spans="1:7" ht="20.100000000000001" customHeight="1">
      <c r="A305" s="12"/>
      <c r="B305" s="30" t="s">
        <v>6</v>
      </c>
      <c r="C305" s="33"/>
      <c r="D305" s="33"/>
      <c r="E305" s="32"/>
      <c r="F305" s="32"/>
      <c r="G305" s="33"/>
    </row>
    <row r="306" spans="1:7" ht="20.100000000000001" customHeight="1">
      <c r="A306" s="12"/>
      <c r="B306" s="30" t="s">
        <v>6</v>
      </c>
      <c r="C306" s="33"/>
      <c r="D306" s="33"/>
      <c r="E306" s="32"/>
      <c r="F306" s="32"/>
      <c r="G306" s="33"/>
    </row>
    <row r="307" spans="1:7" ht="20.100000000000001" customHeight="1">
      <c r="A307" s="12"/>
      <c r="B307" s="30" t="s">
        <v>6</v>
      </c>
      <c r="C307" s="33"/>
      <c r="D307" s="33"/>
      <c r="E307" s="32"/>
      <c r="F307" s="32"/>
      <c r="G307" s="33"/>
    </row>
    <row r="308" spans="1:7" ht="20.100000000000001" customHeight="1">
      <c r="A308" s="12"/>
      <c r="B308" s="30" t="s">
        <v>6</v>
      </c>
      <c r="C308" s="33"/>
      <c r="D308" s="33"/>
      <c r="E308" s="32"/>
      <c r="F308" s="32"/>
      <c r="G308" s="33"/>
    </row>
    <row r="309" spans="1:7" ht="20.100000000000001" customHeight="1">
      <c r="A309" s="12"/>
      <c r="B309" s="30" t="s">
        <v>6</v>
      </c>
      <c r="C309" s="33"/>
      <c r="D309" s="33"/>
      <c r="E309" s="32"/>
      <c r="F309" s="32"/>
      <c r="G309" s="33"/>
    </row>
    <row r="310" spans="1:7" ht="20.100000000000001" customHeight="1">
      <c r="A310" s="12"/>
      <c r="B310" s="47" t="s">
        <v>1</v>
      </c>
      <c r="C310" s="17" t="s">
        <v>2</v>
      </c>
      <c r="D310" s="16" t="s">
        <v>3</v>
      </c>
      <c r="E310" s="60"/>
      <c r="F310" s="47"/>
      <c r="G310" s="47" t="s">
        <v>4</v>
      </c>
    </row>
    <row r="311" spans="1:7" ht="20.100000000000001" customHeight="1">
      <c r="A311" s="12"/>
      <c r="B311" s="59"/>
      <c r="C311" s="21"/>
      <c r="D311" s="20"/>
      <c r="E311" s="20"/>
      <c r="F311" s="20"/>
      <c r="G311" s="20"/>
    </row>
    <row r="312" spans="1:7" ht="20.100000000000001" customHeight="1">
      <c r="A312" s="12"/>
      <c r="B312" s="49" t="s">
        <v>23</v>
      </c>
      <c r="C312" s="35" t="s">
        <v>8</v>
      </c>
      <c r="D312" s="26"/>
      <c r="E312" s="29"/>
      <c r="F312" s="29"/>
      <c r="G312" s="29"/>
    </row>
    <row r="313" spans="1:7" ht="20.100000000000001" customHeight="1">
      <c r="A313" s="12" t="s">
        <v>368</v>
      </c>
      <c r="B313" s="34" t="s">
        <v>371</v>
      </c>
      <c r="C313" s="31" t="s">
        <v>386</v>
      </c>
      <c r="D313" s="31" t="s">
        <v>245</v>
      </c>
      <c r="E313" s="32"/>
      <c r="F313" s="31"/>
      <c r="G313" s="31" t="s">
        <v>246</v>
      </c>
    </row>
    <row r="314" spans="1:7" ht="20.100000000000001" customHeight="1">
      <c r="A314" s="12" t="s">
        <v>378</v>
      </c>
      <c r="B314" s="34" t="s">
        <v>372</v>
      </c>
      <c r="C314" s="32" t="s">
        <v>230</v>
      </c>
      <c r="D314" s="32" t="s">
        <v>231</v>
      </c>
      <c r="E314" s="32"/>
      <c r="F314" s="32"/>
      <c r="G314" s="32" t="s">
        <v>232</v>
      </c>
    </row>
    <row r="315" spans="1:7" ht="20.100000000000001" customHeight="1">
      <c r="A315" s="12" t="s">
        <v>379</v>
      </c>
      <c r="B315" s="34" t="s">
        <v>373</v>
      </c>
      <c r="C315" s="32" t="s">
        <v>97</v>
      </c>
      <c r="D315" s="32" t="s">
        <v>242</v>
      </c>
      <c r="E315" s="32"/>
      <c r="F315" s="32"/>
      <c r="G315" s="32" t="s">
        <v>349</v>
      </c>
    </row>
    <row r="316" spans="1:7" ht="20.100000000000001" customHeight="1">
      <c r="A316" s="12" t="s">
        <v>380</v>
      </c>
      <c r="B316" s="34" t="s">
        <v>374</v>
      </c>
      <c r="C316" s="32" t="s">
        <v>314</v>
      </c>
      <c r="D316" s="32" t="s">
        <v>315</v>
      </c>
      <c r="E316" s="32"/>
      <c r="F316" s="32"/>
      <c r="G316" s="32" t="s">
        <v>387</v>
      </c>
    </row>
    <row r="317" spans="1:7" ht="20.100000000000001" customHeight="1">
      <c r="A317" s="12" t="s">
        <v>381</v>
      </c>
      <c r="B317" s="34" t="s">
        <v>375</v>
      </c>
      <c r="C317" s="32" t="s">
        <v>99</v>
      </c>
      <c r="D317" s="32" t="s">
        <v>108</v>
      </c>
      <c r="E317" s="32"/>
      <c r="F317" s="32"/>
      <c r="G317" s="32" t="s">
        <v>117</v>
      </c>
    </row>
    <row r="318" spans="1:7" ht="20.100000000000001" customHeight="1">
      <c r="A318" s="12" t="s">
        <v>382</v>
      </c>
      <c r="B318" s="34" t="s">
        <v>376</v>
      </c>
      <c r="C318" s="32" t="s">
        <v>101</v>
      </c>
      <c r="D318" s="32" t="s">
        <v>110</v>
      </c>
      <c r="E318" s="32"/>
      <c r="F318" s="32"/>
      <c r="G318" s="32" t="s">
        <v>200</v>
      </c>
    </row>
    <row r="319" spans="1:7" ht="20.100000000000001" customHeight="1">
      <c r="A319" s="12" t="s">
        <v>383</v>
      </c>
      <c r="B319" s="34" t="s">
        <v>377</v>
      </c>
      <c r="C319" s="33" t="s">
        <v>97</v>
      </c>
      <c r="D319" s="33" t="s">
        <v>242</v>
      </c>
      <c r="E319" s="32"/>
      <c r="F319" s="32"/>
      <c r="G319" s="33" t="s">
        <v>243</v>
      </c>
    </row>
    <row r="320" spans="1:7" ht="20.100000000000001" customHeight="1">
      <c r="A320" s="12" t="s">
        <v>384</v>
      </c>
      <c r="B320" s="30" t="s">
        <v>385</v>
      </c>
      <c r="C320" s="33" t="s">
        <v>131</v>
      </c>
      <c r="D320" s="33"/>
      <c r="E320" s="32"/>
      <c r="F320" s="32"/>
      <c r="G320" s="33"/>
    </row>
    <row r="321" spans="1:7" ht="20.100000000000001" customHeight="1">
      <c r="A321" s="12"/>
      <c r="B321" s="30" t="s">
        <v>6</v>
      </c>
      <c r="C321" s="33"/>
      <c r="D321" s="33"/>
      <c r="E321" s="32"/>
      <c r="F321" s="32"/>
      <c r="G321" s="33"/>
    </row>
    <row r="322" spans="1:7" ht="20.100000000000001" customHeight="1">
      <c r="A322" s="12"/>
      <c r="B322" s="30" t="s">
        <v>6</v>
      </c>
      <c r="C322" s="33"/>
      <c r="D322" s="33"/>
      <c r="E322" s="32"/>
      <c r="F322" s="32"/>
      <c r="G322" s="33"/>
    </row>
    <row r="323" spans="1:7" ht="20.100000000000001" customHeight="1">
      <c r="A323" s="12"/>
      <c r="B323" s="30" t="s">
        <v>6</v>
      </c>
      <c r="C323" s="33"/>
      <c r="D323" s="33"/>
      <c r="E323" s="32"/>
      <c r="F323" s="32"/>
      <c r="G323" s="33"/>
    </row>
    <row r="324" spans="1:7" ht="20.100000000000001" customHeight="1">
      <c r="A324" s="12"/>
      <c r="B324" s="30" t="s">
        <v>6</v>
      </c>
      <c r="C324" s="33"/>
      <c r="D324" s="33"/>
      <c r="E324" s="32"/>
      <c r="F324" s="32"/>
      <c r="G324" s="33"/>
    </row>
    <row r="325" spans="1:7" ht="20.100000000000001" customHeight="1">
      <c r="A325" s="12"/>
      <c r="B325" s="30" t="s">
        <v>6</v>
      </c>
      <c r="C325" s="33"/>
      <c r="D325" s="33"/>
      <c r="E325" s="32"/>
      <c r="F325" s="32"/>
      <c r="G325" s="33"/>
    </row>
    <row r="326" spans="1:7" ht="20.100000000000001" customHeight="1">
      <c r="A326" s="12"/>
      <c r="B326" s="30" t="s">
        <v>6</v>
      </c>
      <c r="C326" s="33"/>
      <c r="D326" s="33"/>
      <c r="E326" s="32"/>
      <c r="F326" s="32"/>
      <c r="G326" s="33"/>
    </row>
    <row r="327" spans="1:7" ht="20.100000000000001" customHeight="1">
      <c r="A327" s="12"/>
      <c r="B327" s="30" t="s">
        <v>6</v>
      </c>
      <c r="C327" s="33"/>
      <c r="D327" s="33"/>
      <c r="E327" s="32"/>
      <c r="F327" s="32"/>
      <c r="G327" s="33"/>
    </row>
    <row r="328" spans="1:7" ht="20.100000000000001" customHeight="1">
      <c r="A328" s="12"/>
      <c r="B328" s="30" t="s">
        <v>6</v>
      </c>
      <c r="C328" s="33"/>
      <c r="D328" s="33"/>
      <c r="E328" s="32"/>
      <c r="F328" s="32"/>
      <c r="G328" s="33"/>
    </row>
    <row r="329" spans="1:7" ht="20.100000000000001" customHeight="1">
      <c r="A329" s="12"/>
      <c r="B329" s="30" t="s">
        <v>6</v>
      </c>
      <c r="C329" s="33"/>
      <c r="D329" s="33"/>
      <c r="E329" s="32"/>
      <c r="F329" s="32"/>
      <c r="G329" s="33"/>
    </row>
    <row r="330" spans="1:7" ht="20.100000000000001" customHeight="1">
      <c r="A330" s="12"/>
      <c r="B330" s="30" t="s">
        <v>6</v>
      </c>
      <c r="C330" s="33"/>
      <c r="D330" s="33"/>
      <c r="E330" s="32"/>
      <c r="F330" s="32"/>
      <c r="G330" s="33"/>
    </row>
    <row r="331" spans="1:7" ht="20.100000000000001" customHeight="1">
      <c r="A331" s="12"/>
      <c r="B331" s="30" t="s">
        <v>6</v>
      </c>
      <c r="C331" s="33"/>
      <c r="D331" s="33"/>
      <c r="E331" s="32"/>
      <c r="F331" s="32"/>
      <c r="G331" s="33"/>
    </row>
    <row r="332" spans="1:7" ht="20.100000000000001" customHeight="1">
      <c r="A332" s="12"/>
      <c r="B332" s="30" t="s">
        <v>6</v>
      </c>
      <c r="C332" s="33"/>
      <c r="D332" s="33"/>
      <c r="E332" s="32"/>
      <c r="F332" s="32"/>
      <c r="G332" s="33"/>
    </row>
    <row r="333" spans="1:7" ht="20.100000000000001" customHeight="1">
      <c r="A333" s="61"/>
      <c r="B333" s="47" t="s">
        <v>1</v>
      </c>
      <c r="C333" s="17" t="s">
        <v>2</v>
      </c>
      <c r="D333" s="16" t="s">
        <v>3</v>
      </c>
      <c r="E333" s="18"/>
      <c r="F333" s="19"/>
      <c r="G333" s="16" t="s">
        <v>22</v>
      </c>
    </row>
    <row r="334" spans="1:7" ht="20.100000000000001" customHeight="1">
      <c r="A334" s="61"/>
      <c r="B334" s="59"/>
      <c r="C334" s="21"/>
      <c r="D334" s="20"/>
      <c r="E334" s="22"/>
      <c r="F334" s="23"/>
      <c r="G334" s="20"/>
    </row>
    <row r="335" spans="1:7" ht="20.100000000000001" customHeight="1">
      <c r="A335" s="61"/>
      <c r="B335" s="49" t="s">
        <v>388</v>
      </c>
      <c r="C335" s="35" t="s">
        <v>8</v>
      </c>
      <c r="D335" s="29"/>
      <c r="E335" s="27"/>
      <c r="F335" s="28"/>
      <c r="G335" s="29"/>
    </row>
    <row r="336" spans="1:7" ht="20.100000000000001" customHeight="1">
      <c r="A336" s="12" t="s">
        <v>385</v>
      </c>
      <c r="B336" s="30" t="s">
        <v>389</v>
      </c>
      <c r="C336" s="32" t="s">
        <v>406</v>
      </c>
      <c r="D336" s="32" t="s">
        <v>407</v>
      </c>
      <c r="E336" s="32"/>
      <c r="F336" s="32"/>
      <c r="G336" s="32" t="s">
        <v>408</v>
      </c>
    </row>
    <row r="337" spans="1:7" ht="20.100000000000001" customHeight="1">
      <c r="A337" s="12" t="s">
        <v>398</v>
      </c>
      <c r="B337" s="30" t="s">
        <v>390</v>
      </c>
      <c r="C337" s="32" t="s">
        <v>297</v>
      </c>
      <c r="D337" s="32" t="s">
        <v>298</v>
      </c>
      <c r="E337" s="32"/>
      <c r="F337" s="32"/>
      <c r="G337" s="32" t="s">
        <v>409</v>
      </c>
    </row>
    <row r="338" spans="1:7" ht="20.100000000000001" customHeight="1">
      <c r="A338" s="12" t="s">
        <v>399</v>
      </c>
      <c r="B338" s="30" t="s">
        <v>391</v>
      </c>
      <c r="C338" s="32" t="s">
        <v>100</v>
      </c>
      <c r="D338" s="32" t="s">
        <v>109</v>
      </c>
      <c r="E338" s="32"/>
      <c r="F338" s="32"/>
      <c r="G338" s="32" t="s">
        <v>116</v>
      </c>
    </row>
    <row r="339" spans="1:7" ht="20.100000000000001" customHeight="1">
      <c r="A339" s="12" t="s">
        <v>400</v>
      </c>
      <c r="B339" s="30" t="s">
        <v>392</v>
      </c>
      <c r="C339" s="32" t="s">
        <v>197</v>
      </c>
      <c r="D339" s="32" t="s">
        <v>284</v>
      </c>
      <c r="E339" s="32"/>
      <c r="F339" s="32"/>
      <c r="G339" s="32" t="s">
        <v>285</v>
      </c>
    </row>
    <row r="340" spans="1:7" ht="20.100000000000001" customHeight="1">
      <c r="A340" s="12" t="s">
        <v>401</v>
      </c>
      <c r="B340" s="30" t="s">
        <v>393</v>
      </c>
      <c r="C340" s="32" t="s">
        <v>244</v>
      </c>
      <c r="D340" s="32" t="s">
        <v>245</v>
      </c>
      <c r="E340" s="32"/>
      <c r="F340" s="32"/>
      <c r="G340" s="32" t="s">
        <v>279</v>
      </c>
    </row>
    <row r="341" spans="1:7" ht="20.100000000000001" customHeight="1">
      <c r="A341" s="12" t="s">
        <v>402</v>
      </c>
      <c r="B341" s="30" t="s">
        <v>394</v>
      </c>
      <c r="C341" s="32" t="s">
        <v>101</v>
      </c>
      <c r="D341" s="32" t="s">
        <v>110</v>
      </c>
      <c r="E341" s="32"/>
      <c r="F341" s="32"/>
      <c r="G341" s="32" t="s">
        <v>119</v>
      </c>
    </row>
    <row r="342" spans="1:7" ht="20.100000000000001" customHeight="1">
      <c r="A342" s="12" t="s">
        <v>403</v>
      </c>
      <c r="B342" s="30" t="s">
        <v>395</v>
      </c>
      <c r="C342" s="33" t="s">
        <v>337</v>
      </c>
      <c r="D342" s="33" t="s">
        <v>338</v>
      </c>
      <c r="E342" s="32"/>
      <c r="F342" s="32"/>
      <c r="G342" s="33" t="s">
        <v>410</v>
      </c>
    </row>
    <row r="343" spans="1:7" ht="20.100000000000001" customHeight="1">
      <c r="A343" s="12" t="s">
        <v>404</v>
      </c>
      <c r="B343" s="30" t="s">
        <v>396</v>
      </c>
      <c r="C343" s="33" t="s">
        <v>244</v>
      </c>
      <c r="D343" s="33" t="s">
        <v>274</v>
      </c>
      <c r="E343" s="32"/>
      <c r="F343" s="32"/>
      <c r="G343" s="33" t="s">
        <v>275</v>
      </c>
    </row>
    <row r="344" spans="1:7" ht="20.100000000000001" customHeight="1">
      <c r="A344" s="12" t="s">
        <v>405</v>
      </c>
      <c r="B344" s="30" t="s">
        <v>397</v>
      </c>
      <c r="C344" s="33" t="s">
        <v>287</v>
      </c>
      <c r="D344" s="33" t="s">
        <v>288</v>
      </c>
      <c r="E344" s="32"/>
      <c r="F344" s="32"/>
      <c r="G344" s="33" t="s">
        <v>289</v>
      </c>
    </row>
    <row r="345" spans="1:7" ht="20.100000000000001" customHeight="1">
      <c r="A345" s="12" t="s">
        <v>443</v>
      </c>
      <c r="B345" s="30" t="s">
        <v>444</v>
      </c>
      <c r="C345" s="33" t="s">
        <v>337</v>
      </c>
      <c r="D345" s="33" t="s">
        <v>412</v>
      </c>
      <c r="E345" s="32"/>
      <c r="F345" s="32"/>
      <c r="G345" s="33" t="s">
        <v>413</v>
      </c>
    </row>
    <row r="346" spans="1:7" ht="20.100000000000001" customHeight="1">
      <c r="A346" s="12" t="s">
        <v>266</v>
      </c>
      <c r="B346" s="30" t="s">
        <v>6</v>
      </c>
      <c r="C346" s="33" t="s">
        <v>268</v>
      </c>
      <c r="D346" s="33"/>
      <c r="E346" s="32"/>
      <c r="F346" s="32"/>
      <c r="G346" s="33"/>
    </row>
    <row r="347" spans="1:7" ht="20.100000000000001" customHeight="1">
      <c r="A347" s="12"/>
      <c r="B347" s="30" t="s">
        <v>6</v>
      </c>
      <c r="C347" s="33"/>
      <c r="D347" s="33"/>
      <c r="E347" s="32"/>
      <c r="F347" s="32"/>
      <c r="G347" s="33"/>
    </row>
    <row r="348" spans="1:7" ht="20.100000000000001" customHeight="1">
      <c r="A348" s="12"/>
      <c r="B348" s="30" t="s">
        <v>6</v>
      </c>
      <c r="C348" s="33"/>
      <c r="D348" s="33"/>
      <c r="E348" s="32"/>
      <c r="F348" s="32"/>
      <c r="G348" s="33"/>
    </row>
    <row r="349" spans="1:7" ht="20.100000000000001" customHeight="1">
      <c r="A349" s="12"/>
      <c r="B349" s="30" t="s">
        <v>6</v>
      </c>
      <c r="C349" s="33"/>
      <c r="D349" s="33"/>
      <c r="E349" s="32"/>
      <c r="F349" s="32"/>
      <c r="G349" s="33"/>
    </row>
    <row r="350" spans="1:7" ht="20.100000000000001" customHeight="1">
      <c r="A350" s="12"/>
      <c r="B350" s="30" t="s">
        <v>6</v>
      </c>
      <c r="C350" s="33"/>
      <c r="D350" s="33"/>
      <c r="E350" s="32"/>
      <c r="F350" s="32"/>
      <c r="G350" s="33"/>
    </row>
    <row r="351" spans="1:7" ht="20.100000000000001" customHeight="1">
      <c r="A351" s="12"/>
      <c r="B351" s="30" t="s">
        <v>6</v>
      </c>
      <c r="C351" s="33"/>
      <c r="D351" s="33"/>
      <c r="E351" s="32"/>
      <c r="F351" s="32"/>
      <c r="G351" s="33"/>
    </row>
    <row r="352" spans="1:7" ht="20.100000000000001" customHeight="1">
      <c r="A352" s="12"/>
      <c r="B352" s="30" t="s">
        <v>6</v>
      </c>
      <c r="C352" s="33"/>
      <c r="D352" s="33"/>
      <c r="E352" s="32"/>
      <c r="F352" s="32"/>
      <c r="G352" s="33"/>
    </row>
    <row r="353" spans="1:7" ht="20.100000000000001" customHeight="1">
      <c r="A353" s="12"/>
      <c r="B353" s="30" t="s">
        <v>6</v>
      </c>
      <c r="C353" s="33"/>
      <c r="D353" s="33"/>
      <c r="E353" s="32"/>
      <c r="F353" s="32"/>
      <c r="G353" s="33"/>
    </row>
    <row r="354" spans="1:7" ht="20.100000000000001" customHeight="1">
      <c r="A354" s="12"/>
      <c r="B354" s="30" t="s">
        <v>6</v>
      </c>
      <c r="C354" s="33"/>
      <c r="D354" s="33"/>
      <c r="E354" s="32"/>
      <c r="F354" s="32"/>
      <c r="G354" s="33"/>
    </row>
    <row r="355" spans="1:7" ht="20.100000000000001" customHeight="1">
      <c r="A355" s="12"/>
      <c r="B355" s="30" t="s">
        <v>6</v>
      </c>
      <c r="C355" s="33"/>
      <c r="D355" s="33"/>
      <c r="E355" s="32"/>
      <c r="F355" s="32"/>
      <c r="G355" s="33"/>
    </row>
  </sheetData>
  <mergeCells count="2">
    <mergeCell ref="B5:D6"/>
    <mergeCell ref="B2:D2"/>
  </mergeCells>
  <pageMargins left="0.75" right="0.75" top="1" bottom="1" header="0.5" footer="0.5"/>
  <pageSetup orientation="portrait" r:id="rId1"/>
  <headerFooter>
    <oddHeader>&amp;C&amp;"Arial,Regular"&amp;10&amp;K000000classi</oddHeader>
    <oddFooter>&amp;C&amp;"Arial,Regular"&amp;10&amp;K000000Pagina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V39"/>
  <sheetViews>
    <sheetView showGridLines="0" topLeftCell="C1" workbookViewId="0"/>
  </sheetViews>
  <sheetFormatPr defaultColWidth="8.59765625" defaultRowHeight="12.75" customHeight="1"/>
  <cols>
    <col min="1" max="2" width="8.59765625" style="224" hidden="1" customWidth="1"/>
    <col min="3" max="3" width="3.59765625" style="224" customWidth="1"/>
    <col min="4" max="4" width="8.59765625" style="224" customWidth="1"/>
    <col min="5" max="5" width="3.8984375" style="224" customWidth="1"/>
    <col min="6" max="6" width="8.19921875" style="224" customWidth="1"/>
    <col min="7" max="7" width="9.59765625" style="224" customWidth="1"/>
    <col min="8" max="8" width="11" style="224" customWidth="1"/>
    <col min="9" max="11" width="8.59765625" style="224" hidden="1" customWidth="1"/>
    <col min="12" max="29" width="3.59765625" style="224" customWidth="1"/>
    <col min="30" max="30" width="5.3984375" style="224" customWidth="1"/>
    <col min="31" max="32" width="6" style="224" customWidth="1"/>
    <col min="33" max="36" width="5.3984375" style="224" customWidth="1"/>
    <col min="37" max="45" width="4.69921875" style="224" customWidth="1"/>
    <col min="46" max="49" width="3.59765625" style="224" customWidth="1"/>
    <col min="50" max="50" width="5.59765625" style="224" customWidth="1"/>
    <col min="51" max="51" width="3.59765625" style="224" customWidth="1"/>
    <col min="52" max="52" width="4.19921875" style="224" customWidth="1"/>
    <col min="53" max="62" width="4.8984375" style="224" customWidth="1"/>
    <col min="63" max="72" width="5.3984375" style="224" customWidth="1"/>
    <col min="73" max="82" width="5.09765625" style="224" customWidth="1"/>
    <col min="83" max="102" width="4.8984375" style="224" customWidth="1"/>
    <col min="103" max="106" width="5.59765625" style="224" customWidth="1"/>
    <col min="107" max="107" width="6.3984375" style="224" customWidth="1"/>
    <col min="108" max="112" width="3.59765625" style="224" customWidth="1"/>
    <col min="113" max="113" width="4.09765625" style="224" customWidth="1"/>
    <col min="114" max="114" width="2.5" style="224" customWidth="1"/>
    <col min="115" max="131" width="8.59765625" style="224" hidden="1" customWidth="1"/>
    <col min="132" max="256" width="8.59765625" style="224" customWidth="1"/>
  </cols>
  <sheetData>
    <row r="1" spans="1:133" ht="17.100000000000001" customHeight="1">
      <c r="A1" s="70"/>
      <c r="B1" s="70"/>
      <c r="C1" s="64"/>
      <c r="D1" s="254">
        <f>classi!B2</f>
        <v>43078</v>
      </c>
      <c r="E1" s="257"/>
      <c r="F1" s="257"/>
      <c r="G1" s="257"/>
      <c r="H1" s="258"/>
      <c r="I1" s="65"/>
      <c r="J1" s="66"/>
      <c r="K1" s="66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8"/>
      <c r="DI1" s="69"/>
      <c r="DJ1" s="69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70"/>
      <c r="EB1" s="70"/>
      <c r="EC1" s="70"/>
    </row>
    <row r="2" spans="1:133" ht="17.100000000000001" customHeight="1">
      <c r="A2" s="70"/>
      <c r="B2" s="70"/>
      <c r="C2" s="64"/>
      <c r="D2" s="254" t="s">
        <v>79</v>
      </c>
      <c r="E2" s="255"/>
      <c r="F2" s="255"/>
      <c r="G2" s="255"/>
      <c r="H2" s="256"/>
      <c r="I2" s="71"/>
      <c r="J2" s="72"/>
      <c r="K2" s="73"/>
      <c r="L2" s="262" t="s">
        <v>28</v>
      </c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4"/>
      <c r="AF2" s="262" t="s">
        <v>29</v>
      </c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4"/>
      <c r="BA2" s="262" t="s">
        <v>30</v>
      </c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3"/>
      <c r="DG2" s="264"/>
      <c r="DH2" s="74"/>
      <c r="DI2" s="75"/>
      <c r="DJ2" s="72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3"/>
      <c r="EA2" s="70"/>
      <c r="EB2" s="70"/>
      <c r="EC2" s="70"/>
    </row>
    <row r="3" spans="1:133" ht="84" customHeight="1">
      <c r="A3" s="70"/>
      <c r="B3" s="70"/>
      <c r="C3" s="64"/>
      <c r="D3" s="76" t="s">
        <v>1</v>
      </c>
      <c r="E3" s="77"/>
      <c r="F3" s="78" t="s">
        <v>2</v>
      </c>
      <c r="G3" s="78" t="s">
        <v>3</v>
      </c>
      <c r="H3" s="217" t="s">
        <v>4</v>
      </c>
      <c r="I3" s="218"/>
      <c r="J3" s="79"/>
      <c r="K3" s="79"/>
      <c r="L3" s="249" t="s">
        <v>31</v>
      </c>
      <c r="M3" s="250"/>
      <c r="N3" s="250"/>
      <c r="O3" s="250"/>
      <c r="P3" s="251"/>
      <c r="Q3" s="249" t="s">
        <v>32</v>
      </c>
      <c r="R3" s="250"/>
      <c r="S3" s="250"/>
      <c r="T3" s="250"/>
      <c r="U3" s="251"/>
      <c r="V3" s="249" t="s">
        <v>33</v>
      </c>
      <c r="W3" s="250"/>
      <c r="X3" s="250"/>
      <c r="Y3" s="250"/>
      <c r="Z3" s="251"/>
      <c r="AA3" s="249" t="s">
        <v>34</v>
      </c>
      <c r="AB3" s="250"/>
      <c r="AC3" s="250"/>
      <c r="AD3" s="250"/>
      <c r="AE3" s="251"/>
      <c r="AF3" s="249" t="s">
        <v>35</v>
      </c>
      <c r="AG3" s="250"/>
      <c r="AH3" s="250"/>
      <c r="AI3" s="250"/>
      <c r="AJ3" s="251"/>
      <c r="AK3" s="249" t="s">
        <v>36</v>
      </c>
      <c r="AL3" s="250"/>
      <c r="AM3" s="250"/>
      <c r="AN3" s="250"/>
      <c r="AO3" s="251"/>
      <c r="AP3" s="249" t="s">
        <v>37</v>
      </c>
      <c r="AQ3" s="250"/>
      <c r="AR3" s="250"/>
      <c r="AS3" s="250"/>
      <c r="AT3" s="251"/>
      <c r="AU3" s="249" t="s">
        <v>38</v>
      </c>
      <c r="AV3" s="250"/>
      <c r="AW3" s="250"/>
      <c r="AX3" s="250"/>
      <c r="AY3" s="251"/>
      <c r="AZ3" s="80" t="s">
        <v>39</v>
      </c>
      <c r="BA3" s="249" t="s">
        <v>40</v>
      </c>
      <c r="BB3" s="250"/>
      <c r="BC3" s="250"/>
      <c r="BD3" s="250"/>
      <c r="BE3" s="251"/>
      <c r="BF3" s="249" t="s">
        <v>41</v>
      </c>
      <c r="BG3" s="250"/>
      <c r="BH3" s="250"/>
      <c r="BI3" s="250"/>
      <c r="BJ3" s="251"/>
      <c r="BK3" s="249" t="s">
        <v>42</v>
      </c>
      <c r="BL3" s="250"/>
      <c r="BM3" s="250"/>
      <c r="BN3" s="250"/>
      <c r="BO3" s="251"/>
      <c r="BP3" s="249" t="s">
        <v>43</v>
      </c>
      <c r="BQ3" s="250"/>
      <c r="BR3" s="250"/>
      <c r="BS3" s="250"/>
      <c r="BT3" s="251"/>
      <c r="BU3" s="249" t="s">
        <v>44</v>
      </c>
      <c r="BV3" s="250"/>
      <c r="BW3" s="250"/>
      <c r="BX3" s="250"/>
      <c r="BY3" s="251"/>
      <c r="BZ3" s="249" t="s">
        <v>45</v>
      </c>
      <c r="CA3" s="250"/>
      <c r="CB3" s="250"/>
      <c r="CC3" s="250"/>
      <c r="CD3" s="252"/>
      <c r="CE3" s="253" t="s">
        <v>46</v>
      </c>
      <c r="CF3" s="250"/>
      <c r="CG3" s="250"/>
      <c r="CH3" s="251"/>
      <c r="CI3" s="249" t="s">
        <v>47</v>
      </c>
      <c r="CJ3" s="250"/>
      <c r="CK3" s="250"/>
      <c r="CL3" s="251"/>
      <c r="CM3" s="249" t="s">
        <v>48</v>
      </c>
      <c r="CN3" s="250"/>
      <c r="CO3" s="250"/>
      <c r="CP3" s="251"/>
      <c r="CQ3" s="249" t="s">
        <v>49</v>
      </c>
      <c r="CR3" s="250"/>
      <c r="CS3" s="250"/>
      <c r="CT3" s="251"/>
      <c r="CU3" s="249" t="s">
        <v>50</v>
      </c>
      <c r="CV3" s="250"/>
      <c r="CW3" s="250"/>
      <c r="CX3" s="251"/>
      <c r="CY3" s="249" t="s">
        <v>51</v>
      </c>
      <c r="CZ3" s="250"/>
      <c r="DA3" s="250"/>
      <c r="DB3" s="252"/>
      <c r="DC3" s="81" t="s">
        <v>52</v>
      </c>
      <c r="DD3" s="253" t="s">
        <v>53</v>
      </c>
      <c r="DE3" s="250"/>
      <c r="DF3" s="250"/>
      <c r="DG3" s="251"/>
      <c r="DH3" s="82" t="s">
        <v>54</v>
      </c>
      <c r="DI3" s="82" t="s">
        <v>55</v>
      </c>
      <c r="DJ3" s="83" t="s">
        <v>56</v>
      </c>
      <c r="DK3" s="84" t="s">
        <v>31</v>
      </c>
      <c r="DL3" s="85" t="s">
        <v>57</v>
      </c>
      <c r="DM3" s="85" t="s">
        <v>58</v>
      </c>
      <c r="DN3" s="86" t="s">
        <v>59</v>
      </c>
      <c r="DO3" s="87" t="s">
        <v>60</v>
      </c>
      <c r="DP3" s="86" t="s">
        <v>58</v>
      </c>
      <c r="DQ3" s="85" t="s">
        <v>61</v>
      </c>
      <c r="DR3" s="85" t="s">
        <v>62</v>
      </c>
      <c r="DS3" s="85" t="s">
        <v>58</v>
      </c>
      <c r="DT3" s="87" t="s">
        <v>63</v>
      </c>
      <c r="DU3" s="87" t="s">
        <v>64</v>
      </c>
      <c r="DV3" s="88" t="s">
        <v>65</v>
      </c>
      <c r="DW3" s="87" t="s">
        <v>66</v>
      </c>
      <c r="DX3" s="89">
        <f>LARGE(DI4:DI23,1)</f>
        <v>0</v>
      </c>
      <c r="DY3" s="90" t="s">
        <v>67</v>
      </c>
      <c r="DZ3" s="91"/>
      <c r="EA3" s="70"/>
      <c r="EB3" s="70"/>
      <c r="EC3" s="70"/>
    </row>
    <row r="4" spans="1:133" ht="15.95" customHeight="1">
      <c r="A4" s="70"/>
      <c r="B4" s="70"/>
      <c r="C4" s="64"/>
      <c r="D4" s="92" t="str">
        <f>classi!B175</f>
        <v>1 Open C</v>
      </c>
      <c r="E4" s="93"/>
      <c r="F4" s="93" t="str">
        <f>classi!C175</f>
        <v>Cristina</v>
      </c>
      <c r="G4" s="93" t="str">
        <f>classi!D175</f>
        <v>De Brand</v>
      </c>
      <c r="H4" s="203" t="str">
        <f>classi!G175</f>
        <v>Elfo</v>
      </c>
      <c r="I4" s="118"/>
      <c r="J4" s="94"/>
      <c r="K4" s="93"/>
      <c r="L4" s="95">
        <v>0</v>
      </c>
      <c r="M4" s="95">
        <v>0</v>
      </c>
      <c r="N4" s="95">
        <v>0</v>
      </c>
      <c r="O4" s="96"/>
      <c r="P4" s="97">
        <f t="shared" ref="P4:P23" si="0">AVERAGE(L4:O4)</f>
        <v>0</v>
      </c>
      <c r="Q4" s="95">
        <v>0</v>
      </c>
      <c r="R4" s="95">
        <v>0</v>
      </c>
      <c r="S4" s="95">
        <v>0</v>
      </c>
      <c r="T4" s="96"/>
      <c r="U4" s="97">
        <f t="shared" ref="U4:U23" si="1">AVERAGE(Q4:T4)</f>
        <v>0</v>
      </c>
      <c r="V4" s="95">
        <v>0</v>
      </c>
      <c r="W4" s="95">
        <v>0</v>
      </c>
      <c r="X4" s="95">
        <v>0</v>
      </c>
      <c r="Y4" s="96"/>
      <c r="Z4" s="97">
        <f t="shared" ref="Z4:Z23" si="2">AVERAGE(V4:Y4)</f>
        <v>0</v>
      </c>
      <c r="AA4" s="95">
        <v>0</v>
      </c>
      <c r="AB4" s="95">
        <v>0</v>
      </c>
      <c r="AC4" s="95">
        <v>0</v>
      </c>
      <c r="AD4" s="96"/>
      <c r="AE4" s="97">
        <f t="shared" ref="AE4:AE23" si="3">AVERAGE(AA4:AD4)</f>
        <v>0</v>
      </c>
      <c r="AF4" s="95">
        <v>0</v>
      </c>
      <c r="AG4" s="95">
        <v>0</v>
      </c>
      <c r="AH4" s="95">
        <v>0</v>
      </c>
      <c r="AI4" s="96"/>
      <c r="AJ4" s="97">
        <f t="shared" ref="AJ4:AJ23" si="4">AVERAGE(AF4:AI4)</f>
        <v>0</v>
      </c>
      <c r="AK4" s="95">
        <v>0</v>
      </c>
      <c r="AL4" s="95">
        <v>0</v>
      </c>
      <c r="AM4" s="95">
        <v>0</v>
      </c>
      <c r="AN4" s="96"/>
      <c r="AO4" s="97">
        <f t="shared" ref="AO4:AO23" si="5">AVERAGE(AK4:AN4)</f>
        <v>0</v>
      </c>
      <c r="AP4" s="95">
        <v>0</v>
      </c>
      <c r="AQ4" s="95">
        <v>0</v>
      </c>
      <c r="AR4" s="95">
        <v>0</v>
      </c>
      <c r="AS4" s="96"/>
      <c r="AT4" s="97">
        <f t="shared" ref="AT4:AT23" si="6">AVERAGE(AP4:AS4)</f>
        <v>0</v>
      </c>
      <c r="AU4" s="95">
        <v>0</v>
      </c>
      <c r="AV4" s="95">
        <v>0</v>
      </c>
      <c r="AW4" s="95">
        <v>0</v>
      </c>
      <c r="AX4" s="96"/>
      <c r="AY4" s="97">
        <f t="shared" ref="AY4:AY23" si="7">AVERAGE(AU4:AX4)</f>
        <v>0</v>
      </c>
      <c r="AZ4" s="98">
        <f t="shared" ref="AZ4:AZ23" si="8">P4+U4+Z4+AE4+AJ4+AO4+AT4+AY4</f>
        <v>0</v>
      </c>
      <c r="BA4" s="99">
        <v>0</v>
      </c>
      <c r="BB4" s="99">
        <v>0</v>
      </c>
      <c r="BC4" s="99">
        <v>0</v>
      </c>
      <c r="BD4" s="100"/>
      <c r="BE4" s="97">
        <f t="shared" ref="BE4:BE23" si="9">AVERAGE(BA4:BD4)</f>
        <v>0</v>
      </c>
      <c r="BF4" s="99">
        <v>0</v>
      </c>
      <c r="BG4" s="99">
        <v>0</v>
      </c>
      <c r="BH4" s="99">
        <v>0</v>
      </c>
      <c r="BI4" s="100"/>
      <c r="BJ4" s="97">
        <f t="shared" ref="BJ4:BJ23" si="10">AVERAGE(BF4:BI4)</f>
        <v>0</v>
      </c>
      <c r="BK4" s="99">
        <v>0</v>
      </c>
      <c r="BL4" s="99">
        <v>0</v>
      </c>
      <c r="BM4" s="99">
        <v>0</v>
      </c>
      <c r="BN4" s="100"/>
      <c r="BO4" s="97">
        <f t="shared" ref="BO4:BO23" si="11">AVERAGE(BK4:BN4)</f>
        <v>0</v>
      </c>
      <c r="BP4" s="99">
        <v>0</v>
      </c>
      <c r="BQ4" s="99">
        <v>0</v>
      </c>
      <c r="BR4" s="99">
        <v>0</v>
      </c>
      <c r="BS4" s="100"/>
      <c r="BT4" s="97">
        <f t="shared" ref="BT4:BT23" si="12">AVERAGE(BP4:BS4)</f>
        <v>0</v>
      </c>
      <c r="BU4" s="101">
        <v>0</v>
      </c>
      <c r="BV4" s="101">
        <v>0</v>
      </c>
      <c r="BW4" s="101">
        <v>0</v>
      </c>
      <c r="BX4" s="100"/>
      <c r="BY4" s="97">
        <f t="shared" ref="BY4:BY23" si="13">AVERAGE(BU4:BX4)</f>
        <v>0</v>
      </c>
      <c r="BZ4" s="101">
        <v>0</v>
      </c>
      <c r="CA4" s="101">
        <v>0</v>
      </c>
      <c r="CB4" s="101">
        <v>0</v>
      </c>
      <c r="CC4" s="102"/>
      <c r="CD4" s="103">
        <f t="shared" ref="CD4:CD23" si="14">AVERAGE(BZ4:CC4)</f>
        <v>0</v>
      </c>
      <c r="CE4" s="104"/>
      <c r="CF4" s="105"/>
      <c r="CG4" s="105"/>
      <c r="CH4" s="100"/>
      <c r="CI4" s="105"/>
      <c r="CJ4" s="105"/>
      <c r="CK4" s="105"/>
      <c r="CL4" s="100"/>
      <c r="CM4" s="105"/>
      <c r="CN4" s="105"/>
      <c r="CO4" s="105"/>
      <c r="CP4" s="100"/>
      <c r="CQ4" s="105"/>
      <c r="CR4" s="105"/>
      <c r="CS4" s="105"/>
      <c r="CT4" s="100"/>
      <c r="CU4" s="105"/>
      <c r="CV4" s="105"/>
      <c r="CW4" s="105"/>
      <c r="CX4" s="100"/>
      <c r="CY4" s="105"/>
      <c r="CZ4" s="105"/>
      <c r="DA4" s="105"/>
      <c r="DB4" s="106"/>
      <c r="DC4" s="107"/>
      <c r="DD4" s="108">
        <f>SUM(BA4,BF4,BK4,BP4,BU4,BZ4)</f>
        <v>0</v>
      </c>
      <c r="DE4" s="109">
        <f>SUM(BB4,BG4,BL4,BQ4,BV4,CA4)</f>
        <v>0</v>
      </c>
      <c r="DF4" s="109">
        <f>SUM(BC4,BH4,BM4,BR4,BW4,CB4)</f>
        <v>0</v>
      </c>
      <c r="DG4" s="96">
        <f>SUM(BD4,BI4,BN4,BS4,BX4,CC4)</f>
        <v>0</v>
      </c>
      <c r="DH4" s="110">
        <f t="shared" ref="DH4:DH23" si="15">BE4+BJ4+BT4+BO4+BY4+CD4</f>
        <v>0</v>
      </c>
      <c r="DI4" s="97">
        <f t="shared" ref="DI4:DI23" si="16">AZ4-DH4</f>
        <v>0</v>
      </c>
      <c r="DJ4" s="111">
        <f t="shared" ref="DJ4:DJ23" si="17">RANK(DI4,$DI$4:$DI$23,0)</f>
        <v>1</v>
      </c>
      <c r="DK4" s="112">
        <f t="shared" ref="DK4:DK23" si="18">P4</f>
        <v>0</v>
      </c>
      <c r="DL4" s="97">
        <f t="shared" ref="DL4:DL23" si="19">DI4*10^3+DK4</f>
        <v>0</v>
      </c>
      <c r="DM4" s="97">
        <f t="shared" ref="DM4:DM23" si="20">RANK(DL4,$DL$4:$DL$23,0)</f>
        <v>1</v>
      </c>
      <c r="DN4" s="97">
        <f t="shared" ref="DN4:DN23" si="21">AJ4</f>
        <v>0</v>
      </c>
      <c r="DO4" s="97">
        <f t="shared" ref="DO4:DO23" si="22">(DI4*10^3+DK4)*10^3+DN4</f>
        <v>0</v>
      </c>
      <c r="DP4" s="97">
        <f t="shared" ref="DP4:DP23" si="23">RANK(DO4,$DO$4:$DO$23,0)</f>
        <v>1</v>
      </c>
      <c r="DQ4" s="113">
        <f t="shared" ref="DQ4:DQ23" si="24">U4</f>
        <v>0</v>
      </c>
      <c r="DR4" s="113">
        <f t="shared" ref="DR4:DR24" si="25">((DI4*10^3+DK4)*10^3+DN4)*10^3+DQ4</f>
        <v>0</v>
      </c>
      <c r="DS4" s="113">
        <f t="shared" ref="DS4:DS23" si="26">RANK(DR4,$DR$4:$DR$23,0)</f>
        <v>1</v>
      </c>
      <c r="DT4" s="113">
        <f t="shared" ref="DT4:DT23" si="27">AO4</f>
        <v>0</v>
      </c>
      <c r="DU4" s="113">
        <f t="shared" ref="DU4:DU23" si="28">(((DI4*10^3+DK4)*10^3+DN4)*10^3+DQ4)*10^3+DT4</f>
        <v>0</v>
      </c>
      <c r="DV4" s="114">
        <f t="shared" ref="DV4:DV23" si="29">IF(F4&gt;0,RANK(DU4,$DU$4:$DU$23,0),20)</f>
        <v>1</v>
      </c>
      <c r="DW4" s="113" t="e">
        <f>IF(DV4&lt;&gt;20,RANK(DV4,$DV$4:$DV$23,1)+COUNTIF(DV$4:DV4,DV4)-1,20)</f>
        <v>#REF!</v>
      </c>
      <c r="DX4" s="115" t="e">
        <f t="shared" ref="DX4:DX23" si="30">DI4/$DX$3</f>
        <v>#DIV/0!</v>
      </c>
      <c r="DY4" s="116" t="str">
        <f t="shared" ref="DY4:DY23" si="31">IF(COUNTIF(CE4:DB4,"x")&gt;0,"Dis",IF(COUNTIF(DC4,"x")&gt;0,"Abbruch","-"))</f>
        <v>-</v>
      </c>
      <c r="DZ4" s="91"/>
      <c r="EA4" s="70"/>
      <c r="EB4" s="70"/>
      <c r="EC4" s="70"/>
    </row>
    <row r="5" spans="1:133" ht="15.95" customHeight="1">
      <c r="A5" s="70"/>
      <c r="B5" s="70"/>
      <c r="C5" s="64"/>
      <c r="D5" s="92" t="str">
        <f>classi!B176</f>
        <v>2 Open C</v>
      </c>
      <c r="E5" s="117"/>
      <c r="F5" s="93" t="str">
        <f>classi!C176</f>
        <v>Rita</v>
      </c>
      <c r="G5" s="93" t="str">
        <f>classi!D176</f>
        <v>Ruberto</v>
      </c>
      <c r="H5" s="203" t="str">
        <f>classi!G176</f>
        <v>Samba</v>
      </c>
      <c r="I5" s="204"/>
      <c r="J5" s="117"/>
      <c r="K5" s="117"/>
      <c r="L5" s="95">
        <v>0</v>
      </c>
      <c r="M5" s="95">
        <v>0</v>
      </c>
      <c r="N5" s="95">
        <v>0</v>
      </c>
      <c r="O5" s="96"/>
      <c r="P5" s="97">
        <f t="shared" si="0"/>
        <v>0</v>
      </c>
      <c r="Q5" s="95">
        <v>0</v>
      </c>
      <c r="R5" s="95">
        <v>0</v>
      </c>
      <c r="S5" s="95">
        <v>0</v>
      </c>
      <c r="T5" s="96"/>
      <c r="U5" s="97">
        <f t="shared" si="1"/>
        <v>0</v>
      </c>
      <c r="V5" s="95">
        <v>0</v>
      </c>
      <c r="W5" s="95">
        <v>0</v>
      </c>
      <c r="X5" s="95">
        <v>0</v>
      </c>
      <c r="Y5" s="96"/>
      <c r="Z5" s="97">
        <f t="shared" si="2"/>
        <v>0</v>
      </c>
      <c r="AA5" s="95">
        <v>0</v>
      </c>
      <c r="AB5" s="95">
        <v>0</v>
      </c>
      <c r="AC5" s="95">
        <v>0</v>
      </c>
      <c r="AD5" s="96"/>
      <c r="AE5" s="97">
        <f t="shared" si="3"/>
        <v>0</v>
      </c>
      <c r="AF5" s="95">
        <v>0</v>
      </c>
      <c r="AG5" s="95">
        <v>0</v>
      </c>
      <c r="AH5" s="95">
        <v>0</v>
      </c>
      <c r="AI5" s="96"/>
      <c r="AJ5" s="97">
        <f t="shared" si="4"/>
        <v>0</v>
      </c>
      <c r="AK5" s="95">
        <v>0</v>
      </c>
      <c r="AL5" s="95">
        <v>0</v>
      </c>
      <c r="AM5" s="95">
        <v>0</v>
      </c>
      <c r="AN5" s="96"/>
      <c r="AO5" s="97">
        <f t="shared" si="5"/>
        <v>0</v>
      </c>
      <c r="AP5" s="95">
        <v>0</v>
      </c>
      <c r="AQ5" s="95">
        <v>0</v>
      </c>
      <c r="AR5" s="95">
        <v>0</v>
      </c>
      <c r="AS5" s="96"/>
      <c r="AT5" s="97">
        <f t="shared" si="6"/>
        <v>0</v>
      </c>
      <c r="AU5" s="95">
        <v>0</v>
      </c>
      <c r="AV5" s="95">
        <v>0</v>
      </c>
      <c r="AW5" s="95">
        <v>0</v>
      </c>
      <c r="AX5" s="96"/>
      <c r="AY5" s="97">
        <f t="shared" si="7"/>
        <v>0</v>
      </c>
      <c r="AZ5" s="98">
        <f t="shared" si="8"/>
        <v>0</v>
      </c>
      <c r="BA5" s="99">
        <v>0</v>
      </c>
      <c r="BB5" s="99">
        <v>0</v>
      </c>
      <c r="BC5" s="99">
        <v>0</v>
      </c>
      <c r="BD5" s="100"/>
      <c r="BE5" s="97">
        <f t="shared" si="9"/>
        <v>0</v>
      </c>
      <c r="BF5" s="99">
        <v>0</v>
      </c>
      <c r="BG5" s="99">
        <v>0</v>
      </c>
      <c r="BH5" s="99">
        <v>0</v>
      </c>
      <c r="BI5" s="100"/>
      <c r="BJ5" s="97">
        <f t="shared" si="10"/>
        <v>0</v>
      </c>
      <c r="BK5" s="99">
        <v>0</v>
      </c>
      <c r="BL5" s="99">
        <v>0</v>
      </c>
      <c r="BM5" s="99">
        <v>0</v>
      </c>
      <c r="BN5" s="100"/>
      <c r="BO5" s="97">
        <f t="shared" si="11"/>
        <v>0</v>
      </c>
      <c r="BP5" s="99">
        <v>0</v>
      </c>
      <c r="BQ5" s="99">
        <v>0</v>
      </c>
      <c r="BR5" s="99">
        <v>0</v>
      </c>
      <c r="BS5" s="100"/>
      <c r="BT5" s="97">
        <f t="shared" si="12"/>
        <v>0</v>
      </c>
      <c r="BU5" s="101">
        <v>0</v>
      </c>
      <c r="BV5" s="101">
        <v>0</v>
      </c>
      <c r="BW5" s="101">
        <v>0</v>
      </c>
      <c r="BX5" s="100"/>
      <c r="BY5" s="97">
        <f t="shared" si="13"/>
        <v>0</v>
      </c>
      <c r="BZ5" s="101">
        <v>0</v>
      </c>
      <c r="CA5" s="101">
        <v>0</v>
      </c>
      <c r="CB5" s="101">
        <v>0</v>
      </c>
      <c r="CC5" s="102"/>
      <c r="CD5" s="103">
        <f t="shared" si="14"/>
        <v>0</v>
      </c>
      <c r="CE5" s="104"/>
      <c r="CF5" s="105"/>
      <c r="CG5" s="105"/>
      <c r="CH5" s="100"/>
      <c r="CI5" s="105"/>
      <c r="CJ5" s="105"/>
      <c r="CK5" s="105"/>
      <c r="CL5" s="100"/>
      <c r="CM5" s="105"/>
      <c r="CN5" s="105"/>
      <c r="CO5" s="105"/>
      <c r="CP5" s="100"/>
      <c r="CQ5" s="105"/>
      <c r="CR5" s="105"/>
      <c r="CS5" s="105"/>
      <c r="CT5" s="100"/>
      <c r="CU5" s="105"/>
      <c r="CV5" s="105"/>
      <c r="CW5" s="105"/>
      <c r="CX5" s="100"/>
      <c r="CY5" s="105"/>
      <c r="CZ5" s="105"/>
      <c r="DA5" s="105"/>
      <c r="DB5" s="106"/>
      <c r="DC5" s="107"/>
      <c r="DD5" s="108">
        <v>0</v>
      </c>
      <c r="DE5" s="109">
        <v>0</v>
      </c>
      <c r="DF5" s="109">
        <v>0</v>
      </c>
      <c r="DG5" s="96">
        <f t="shared" ref="DG5:DG23" si="32">SUM(BD5,BI5,BN5,BS5,BX5,CC5)</f>
        <v>0</v>
      </c>
      <c r="DH5" s="110">
        <f t="shared" si="15"/>
        <v>0</v>
      </c>
      <c r="DI5" s="97">
        <f t="shared" si="16"/>
        <v>0</v>
      </c>
      <c r="DJ5" s="111">
        <f t="shared" si="17"/>
        <v>1</v>
      </c>
      <c r="DK5" s="112">
        <f t="shared" si="18"/>
        <v>0</v>
      </c>
      <c r="DL5" s="97">
        <f t="shared" si="19"/>
        <v>0</v>
      </c>
      <c r="DM5" s="97">
        <f t="shared" si="20"/>
        <v>1</v>
      </c>
      <c r="DN5" s="97">
        <f t="shared" si="21"/>
        <v>0</v>
      </c>
      <c r="DO5" s="97">
        <f t="shared" si="22"/>
        <v>0</v>
      </c>
      <c r="DP5" s="97">
        <f t="shared" si="23"/>
        <v>1</v>
      </c>
      <c r="DQ5" s="113">
        <f t="shared" si="24"/>
        <v>0</v>
      </c>
      <c r="DR5" s="113">
        <f t="shared" si="25"/>
        <v>0</v>
      </c>
      <c r="DS5" s="113">
        <f t="shared" si="26"/>
        <v>1</v>
      </c>
      <c r="DT5" s="113">
        <f t="shared" si="27"/>
        <v>0</v>
      </c>
      <c r="DU5" s="113">
        <f t="shared" si="28"/>
        <v>0</v>
      </c>
      <c r="DV5" s="114">
        <f t="shared" si="29"/>
        <v>1</v>
      </c>
      <c r="DW5" s="113" t="e">
        <f>IF(DV5&lt;&gt;20,RANK(DV5,$DV$4:$DV$23,1)+COUNTIF(DV$4:DV5,DV5)-1,20)</f>
        <v>#REF!</v>
      </c>
      <c r="DX5" s="115" t="e">
        <f t="shared" si="30"/>
        <v>#DIV/0!</v>
      </c>
      <c r="DY5" s="116" t="str">
        <f t="shared" si="31"/>
        <v>-</v>
      </c>
      <c r="DZ5" s="91"/>
      <c r="EA5" s="70"/>
      <c r="EB5" s="70"/>
      <c r="EC5" s="70"/>
    </row>
    <row r="6" spans="1:133" ht="15.95" customHeight="1">
      <c r="A6" s="70"/>
      <c r="B6" s="70"/>
      <c r="C6" s="64"/>
      <c r="D6" s="92" t="str">
        <f>classi!B177</f>
        <v>3 Open C</v>
      </c>
      <c r="E6" s="117"/>
      <c r="F6" s="93" t="str">
        <f>classi!C177</f>
        <v>Lucrezia</v>
      </c>
      <c r="G6" s="93" t="str">
        <f>classi!D177</f>
        <v>Pireddu</v>
      </c>
      <c r="H6" s="203" t="str">
        <f>classi!G177</f>
        <v>Fly</v>
      </c>
      <c r="I6" s="204"/>
      <c r="J6" s="117"/>
      <c r="K6" s="117"/>
      <c r="L6" s="95">
        <v>0</v>
      </c>
      <c r="M6" s="95">
        <v>0</v>
      </c>
      <c r="N6" s="95">
        <v>0</v>
      </c>
      <c r="O6" s="96"/>
      <c r="P6" s="97">
        <f t="shared" si="0"/>
        <v>0</v>
      </c>
      <c r="Q6" s="95">
        <v>0</v>
      </c>
      <c r="R6" s="95">
        <v>0</v>
      </c>
      <c r="S6" s="95">
        <v>0</v>
      </c>
      <c r="T6" s="96"/>
      <c r="U6" s="97">
        <f t="shared" si="1"/>
        <v>0</v>
      </c>
      <c r="V6" s="95">
        <v>0</v>
      </c>
      <c r="W6" s="95">
        <v>0</v>
      </c>
      <c r="X6" s="95">
        <v>0</v>
      </c>
      <c r="Y6" s="96"/>
      <c r="Z6" s="97">
        <f t="shared" si="2"/>
        <v>0</v>
      </c>
      <c r="AA6" s="95">
        <v>0</v>
      </c>
      <c r="AB6" s="95">
        <v>0</v>
      </c>
      <c r="AC6" s="95">
        <v>0</v>
      </c>
      <c r="AD6" s="96"/>
      <c r="AE6" s="97">
        <f t="shared" si="3"/>
        <v>0</v>
      </c>
      <c r="AF6" s="95">
        <v>0</v>
      </c>
      <c r="AG6" s="95">
        <v>0</v>
      </c>
      <c r="AH6" s="95">
        <v>0</v>
      </c>
      <c r="AI6" s="96"/>
      <c r="AJ6" s="97">
        <f t="shared" si="4"/>
        <v>0</v>
      </c>
      <c r="AK6" s="95">
        <v>0</v>
      </c>
      <c r="AL6" s="95">
        <v>0</v>
      </c>
      <c r="AM6" s="95">
        <v>0</v>
      </c>
      <c r="AN6" s="96"/>
      <c r="AO6" s="97">
        <f t="shared" si="5"/>
        <v>0</v>
      </c>
      <c r="AP6" s="95">
        <v>0</v>
      </c>
      <c r="AQ6" s="95">
        <v>0</v>
      </c>
      <c r="AR6" s="95">
        <v>0</v>
      </c>
      <c r="AS6" s="96"/>
      <c r="AT6" s="97">
        <f t="shared" si="6"/>
        <v>0</v>
      </c>
      <c r="AU6" s="95">
        <v>0</v>
      </c>
      <c r="AV6" s="95">
        <v>0</v>
      </c>
      <c r="AW6" s="95">
        <v>0</v>
      </c>
      <c r="AX6" s="96"/>
      <c r="AY6" s="97">
        <f t="shared" si="7"/>
        <v>0</v>
      </c>
      <c r="AZ6" s="98">
        <f t="shared" si="8"/>
        <v>0</v>
      </c>
      <c r="BA6" s="99">
        <v>0</v>
      </c>
      <c r="BB6" s="99">
        <v>0</v>
      </c>
      <c r="BC6" s="99">
        <v>0</v>
      </c>
      <c r="BD6" s="100"/>
      <c r="BE6" s="97">
        <f t="shared" si="9"/>
        <v>0</v>
      </c>
      <c r="BF6" s="99">
        <v>0</v>
      </c>
      <c r="BG6" s="99">
        <v>0</v>
      </c>
      <c r="BH6" s="99">
        <v>0</v>
      </c>
      <c r="BI6" s="100"/>
      <c r="BJ6" s="97">
        <f t="shared" si="10"/>
        <v>0</v>
      </c>
      <c r="BK6" s="99">
        <v>0</v>
      </c>
      <c r="BL6" s="99">
        <v>0</v>
      </c>
      <c r="BM6" s="99">
        <v>0</v>
      </c>
      <c r="BN6" s="100"/>
      <c r="BO6" s="97">
        <f t="shared" si="11"/>
        <v>0</v>
      </c>
      <c r="BP6" s="99">
        <v>0</v>
      </c>
      <c r="BQ6" s="99">
        <v>0</v>
      </c>
      <c r="BR6" s="99">
        <v>0</v>
      </c>
      <c r="BS6" s="100"/>
      <c r="BT6" s="97">
        <f t="shared" si="12"/>
        <v>0</v>
      </c>
      <c r="BU6" s="101">
        <v>0</v>
      </c>
      <c r="BV6" s="101">
        <v>0</v>
      </c>
      <c r="BW6" s="101">
        <v>0</v>
      </c>
      <c r="BX6" s="100"/>
      <c r="BY6" s="97">
        <f t="shared" si="13"/>
        <v>0</v>
      </c>
      <c r="BZ6" s="101">
        <v>0</v>
      </c>
      <c r="CA6" s="101">
        <v>0</v>
      </c>
      <c r="CB6" s="101">
        <v>0</v>
      </c>
      <c r="CC6" s="102"/>
      <c r="CD6" s="103">
        <f t="shared" si="14"/>
        <v>0</v>
      </c>
      <c r="CE6" s="104"/>
      <c r="CF6" s="105"/>
      <c r="CG6" s="105"/>
      <c r="CH6" s="100"/>
      <c r="CI6" s="105"/>
      <c r="CJ6" s="105"/>
      <c r="CK6" s="105"/>
      <c r="CL6" s="100"/>
      <c r="CM6" s="105"/>
      <c r="CN6" s="105"/>
      <c r="CO6" s="105"/>
      <c r="CP6" s="100"/>
      <c r="CQ6" s="105"/>
      <c r="CR6" s="105"/>
      <c r="CS6" s="105"/>
      <c r="CT6" s="100"/>
      <c r="CU6" s="105"/>
      <c r="CV6" s="105"/>
      <c r="CW6" s="105"/>
      <c r="CX6" s="100"/>
      <c r="CY6" s="105"/>
      <c r="CZ6" s="105"/>
      <c r="DA6" s="105"/>
      <c r="DB6" s="106"/>
      <c r="DC6" s="107"/>
      <c r="DD6" s="108">
        <f t="shared" ref="DD6:DD23" si="33">SUM(BA6,BF6,BK6,BP6,BU6,BZ6)</f>
        <v>0</v>
      </c>
      <c r="DE6" s="109">
        <f t="shared" ref="DE6:DE23" si="34">SUM(BB6,BG6,BL6,BQ6,BV6,CA6)</f>
        <v>0</v>
      </c>
      <c r="DF6" s="109">
        <f t="shared" ref="DF6:DF23" si="35">SUM(BC6,BH6,BM6,BR6,BW6,CB6)</f>
        <v>0</v>
      </c>
      <c r="DG6" s="96">
        <f t="shared" si="32"/>
        <v>0</v>
      </c>
      <c r="DH6" s="110">
        <f t="shared" si="15"/>
        <v>0</v>
      </c>
      <c r="DI6" s="97">
        <f t="shared" si="16"/>
        <v>0</v>
      </c>
      <c r="DJ6" s="111">
        <f t="shared" si="17"/>
        <v>1</v>
      </c>
      <c r="DK6" s="112">
        <f t="shared" si="18"/>
        <v>0</v>
      </c>
      <c r="DL6" s="97">
        <f t="shared" si="19"/>
        <v>0</v>
      </c>
      <c r="DM6" s="97">
        <f t="shared" si="20"/>
        <v>1</v>
      </c>
      <c r="DN6" s="97">
        <f t="shared" si="21"/>
        <v>0</v>
      </c>
      <c r="DO6" s="97">
        <f t="shared" si="22"/>
        <v>0</v>
      </c>
      <c r="DP6" s="97">
        <f t="shared" si="23"/>
        <v>1</v>
      </c>
      <c r="DQ6" s="113">
        <f t="shared" si="24"/>
        <v>0</v>
      </c>
      <c r="DR6" s="113">
        <f t="shared" si="25"/>
        <v>0</v>
      </c>
      <c r="DS6" s="113">
        <f t="shared" si="26"/>
        <v>1</v>
      </c>
      <c r="DT6" s="113">
        <f t="shared" si="27"/>
        <v>0</v>
      </c>
      <c r="DU6" s="113">
        <f t="shared" si="28"/>
        <v>0</v>
      </c>
      <c r="DV6" s="114">
        <f t="shared" si="29"/>
        <v>1</v>
      </c>
      <c r="DW6" s="113" t="e">
        <f>IF(DV6&lt;&gt;20,RANK(DV6,$DV$4:$DV$23,1)+COUNTIF(DV$4:DV6,DV6)-1,20)</f>
        <v>#REF!</v>
      </c>
      <c r="DX6" s="115" t="e">
        <f t="shared" si="30"/>
        <v>#DIV/0!</v>
      </c>
      <c r="DY6" s="116" t="str">
        <f t="shared" si="31"/>
        <v>-</v>
      </c>
      <c r="DZ6" s="91"/>
      <c r="EA6" s="70"/>
      <c r="EB6" s="70"/>
      <c r="EC6" s="70"/>
    </row>
    <row r="7" spans="1:133" ht="15.95" customHeight="1">
      <c r="A7" s="70"/>
      <c r="B7" s="70"/>
      <c r="C7" s="64"/>
      <c r="D7" s="118" t="str">
        <f>classi!B178</f>
        <v>4 Open C</v>
      </c>
      <c r="E7" s="117"/>
      <c r="F7" s="93" t="str">
        <f>classi!C178</f>
        <v>Mary Alicia</v>
      </c>
      <c r="G7" s="93" t="str">
        <f>classi!D178</f>
        <v>Alberico</v>
      </c>
      <c r="H7" s="203" t="str">
        <f>classi!G178</f>
        <v>Sirio</v>
      </c>
      <c r="I7" s="204"/>
      <c r="J7" s="117"/>
      <c r="K7" s="117"/>
      <c r="L7" s="95">
        <v>0</v>
      </c>
      <c r="M7" s="95">
        <v>0</v>
      </c>
      <c r="N7" s="95">
        <v>0</v>
      </c>
      <c r="O7" s="96"/>
      <c r="P7" s="97">
        <f t="shared" si="0"/>
        <v>0</v>
      </c>
      <c r="Q7" s="95">
        <v>0</v>
      </c>
      <c r="R7" s="95">
        <v>0</v>
      </c>
      <c r="S7" s="95">
        <v>0</v>
      </c>
      <c r="T7" s="96"/>
      <c r="U7" s="97">
        <f t="shared" si="1"/>
        <v>0</v>
      </c>
      <c r="V7" s="95">
        <v>0</v>
      </c>
      <c r="W7" s="95">
        <v>0</v>
      </c>
      <c r="X7" s="95">
        <v>0</v>
      </c>
      <c r="Y7" s="96"/>
      <c r="Z7" s="97">
        <f t="shared" si="2"/>
        <v>0</v>
      </c>
      <c r="AA7" s="95">
        <v>0</v>
      </c>
      <c r="AB7" s="95">
        <v>0</v>
      </c>
      <c r="AC7" s="95">
        <v>0</v>
      </c>
      <c r="AD7" s="96"/>
      <c r="AE7" s="97">
        <f t="shared" si="3"/>
        <v>0</v>
      </c>
      <c r="AF7" s="95">
        <v>0</v>
      </c>
      <c r="AG7" s="95">
        <v>0</v>
      </c>
      <c r="AH7" s="95">
        <v>0</v>
      </c>
      <c r="AI7" s="96"/>
      <c r="AJ7" s="97">
        <f t="shared" si="4"/>
        <v>0</v>
      </c>
      <c r="AK7" s="95">
        <v>0</v>
      </c>
      <c r="AL7" s="95">
        <v>0</v>
      </c>
      <c r="AM7" s="95">
        <v>0</v>
      </c>
      <c r="AN7" s="96"/>
      <c r="AO7" s="97">
        <f t="shared" si="5"/>
        <v>0</v>
      </c>
      <c r="AP7" s="95">
        <v>0</v>
      </c>
      <c r="AQ7" s="95">
        <v>0</v>
      </c>
      <c r="AR7" s="95">
        <v>0</v>
      </c>
      <c r="AS7" s="96"/>
      <c r="AT7" s="97">
        <f t="shared" si="6"/>
        <v>0</v>
      </c>
      <c r="AU7" s="95">
        <v>0</v>
      </c>
      <c r="AV7" s="95">
        <v>0</v>
      </c>
      <c r="AW7" s="95">
        <v>0</v>
      </c>
      <c r="AX7" s="96"/>
      <c r="AY7" s="97">
        <f t="shared" si="7"/>
        <v>0</v>
      </c>
      <c r="AZ7" s="98">
        <f t="shared" si="8"/>
        <v>0</v>
      </c>
      <c r="BA7" s="99">
        <v>0</v>
      </c>
      <c r="BB7" s="99">
        <v>0</v>
      </c>
      <c r="BC7" s="99">
        <v>0</v>
      </c>
      <c r="BD7" s="100"/>
      <c r="BE7" s="97">
        <f t="shared" si="9"/>
        <v>0</v>
      </c>
      <c r="BF7" s="99">
        <v>0</v>
      </c>
      <c r="BG7" s="99">
        <v>0</v>
      </c>
      <c r="BH7" s="99">
        <v>0</v>
      </c>
      <c r="BI7" s="100"/>
      <c r="BJ7" s="97">
        <f t="shared" si="10"/>
        <v>0</v>
      </c>
      <c r="BK7" s="99">
        <v>0</v>
      </c>
      <c r="BL7" s="99">
        <v>0</v>
      </c>
      <c r="BM7" s="99">
        <v>0</v>
      </c>
      <c r="BN7" s="100"/>
      <c r="BO7" s="97">
        <f t="shared" si="11"/>
        <v>0</v>
      </c>
      <c r="BP7" s="99">
        <v>0</v>
      </c>
      <c r="BQ7" s="99">
        <v>0</v>
      </c>
      <c r="BR7" s="99">
        <v>0</v>
      </c>
      <c r="BS7" s="100"/>
      <c r="BT7" s="97">
        <f t="shared" si="12"/>
        <v>0</v>
      </c>
      <c r="BU7" s="101">
        <v>0</v>
      </c>
      <c r="BV7" s="101">
        <v>0</v>
      </c>
      <c r="BW7" s="101">
        <v>0</v>
      </c>
      <c r="BX7" s="100"/>
      <c r="BY7" s="97">
        <f t="shared" si="13"/>
        <v>0</v>
      </c>
      <c r="BZ7" s="101">
        <v>0</v>
      </c>
      <c r="CA7" s="101">
        <v>0</v>
      </c>
      <c r="CB7" s="101">
        <v>0</v>
      </c>
      <c r="CC7" s="102"/>
      <c r="CD7" s="103">
        <f t="shared" si="14"/>
        <v>0</v>
      </c>
      <c r="CE7" s="104"/>
      <c r="CF7" s="105"/>
      <c r="CG7" s="105"/>
      <c r="CH7" s="100"/>
      <c r="CI7" s="105"/>
      <c r="CJ7" s="105"/>
      <c r="CK7" s="105"/>
      <c r="CL7" s="100"/>
      <c r="CM7" s="105"/>
      <c r="CN7" s="105"/>
      <c r="CO7" s="105"/>
      <c r="CP7" s="100"/>
      <c r="CQ7" s="105"/>
      <c r="CR7" s="105"/>
      <c r="CS7" s="105"/>
      <c r="CT7" s="100"/>
      <c r="CU7" s="105"/>
      <c r="CV7" s="105"/>
      <c r="CW7" s="105"/>
      <c r="CX7" s="100"/>
      <c r="CY7" s="105"/>
      <c r="CZ7" s="105"/>
      <c r="DA7" s="105"/>
      <c r="DB7" s="106"/>
      <c r="DC7" s="107"/>
      <c r="DD7" s="108">
        <f t="shared" si="33"/>
        <v>0</v>
      </c>
      <c r="DE7" s="109">
        <f t="shared" si="34"/>
        <v>0</v>
      </c>
      <c r="DF7" s="109">
        <f t="shared" si="35"/>
        <v>0</v>
      </c>
      <c r="DG7" s="96">
        <f t="shared" si="32"/>
        <v>0</v>
      </c>
      <c r="DH7" s="110">
        <f t="shared" si="15"/>
        <v>0</v>
      </c>
      <c r="DI7" s="97">
        <f t="shared" si="16"/>
        <v>0</v>
      </c>
      <c r="DJ7" s="111">
        <f t="shared" si="17"/>
        <v>1</v>
      </c>
      <c r="DK7" s="112">
        <f t="shared" si="18"/>
        <v>0</v>
      </c>
      <c r="DL7" s="97">
        <f t="shared" si="19"/>
        <v>0</v>
      </c>
      <c r="DM7" s="97">
        <f t="shared" si="20"/>
        <v>1</v>
      </c>
      <c r="DN7" s="97">
        <f t="shared" si="21"/>
        <v>0</v>
      </c>
      <c r="DO7" s="97">
        <f t="shared" si="22"/>
        <v>0</v>
      </c>
      <c r="DP7" s="97">
        <f t="shared" si="23"/>
        <v>1</v>
      </c>
      <c r="DQ7" s="113">
        <f t="shared" si="24"/>
        <v>0</v>
      </c>
      <c r="DR7" s="113">
        <f t="shared" si="25"/>
        <v>0</v>
      </c>
      <c r="DS7" s="113">
        <f t="shared" si="26"/>
        <v>1</v>
      </c>
      <c r="DT7" s="113">
        <f t="shared" si="27"/>
        <v>0</v>
      </c>
      <c r="DU7" s="113">
        <f t="shared" si="28"/>
        <v>0</v>
      </c>
      <c r="DV7" s="114">
        <f t="shared" si="29"/>
        <v>1</v>
      </c>
      <c r="DW7" s="113" t="e">
        <f>IF(DV7&lt;&gt;20,RANK(DV7,$DV$4:$DV$23,1)+COUNTIF(DV$4:DV7,DV7)-1,20)</f>
        <v>#REF!</v>
      </c>
      <c r="DX7" s="115" t="e">
        <f t="shared" si="30"/>
        <v>#DIV/0!</v>
      </c>
      <c r="DY7" s="116" t="str">
        <f t="shared" si="31"/>
        <v>-</v>
      </c>
      <c r="DZ7" s="91"/>
      <c r="EA7" s="70"/>
      <c r="EB7" s="70"/>
      <c r="EC7" s="70"/>
    </row>
    <row r="8" spans="1:133" ht="15.95" customHeight="1">
      <c r="A8" s="70"/>
      <c r="B8" s="70"/>
      <c r="C8" s="64"/>
      <c r="D8" s="118" t="str">
        <f>classi!B179</f>
        <v>5 Open C</v>
      </c>
      <c r="E8" s="117"/>
      <c r="F8" s="93" t="str">
        <f>classi!C179</f>
        <v>Chiara</v>
      </c>
      <c r="G8" s="93" t="str">
        <f>classi!D179</f>
        <v>Bonanni</v>
      </c>
      <c r="H8" s="203" t="str">
        <f>classi!G179</f>
        <v>Molly</v>
      </c>
      <c r="I8" s="204"/>
      <c r="J8" s="117"/>
      <c r="K8" s="117"/>
      <c r="L8" s="95">
        <v>0</v>
      </c>
      <c r="M8" s="95">
        <v>0</v>
      </c>
      <c r="N8" s="95">
        <v>0</v>
      </c>
      <c r="O8" s="96"/>
      <c r="P8" s="97">
        <f t="shared" si="0"/>
        <v>0</v>
      </c>
      <c r="Q8" s="95">
        <v>0</v>
      </c>
      <c r="R8" s="95">
        <v>0</v>
      </c>
      <c r="S8" s="95">
        <v>0</v>
      </c>
      <c r="T8" s="96"/>
      <c r="U8" s="97">
        <f t="shared" si="1"/>
        <v>0</v>
      </c>
      <c r="V8" s="95">
        <v>0</v>
      </c>
      <c r="W8" s="95">
        <v>0</v>
      </c>
      <c r="X8" s="95">
        <v>0</v>
      </c>
      <c r="Y8" s="96"/>
      <c r="Z8" s="97">
        <f t="shared" si="2"/>
        <v>0</v>
      </c>
      <c r="AA8" s="95">
        <v>0</v>
      </c>
      <c r="AB8" s="95">
        <v>0</v>
      </c>
      <c r="AC8" s="95">
        <v>0</v>
      </c>
      <c r="AD8" s="96"/>
      <c r="AE8" s="97">
        <f t="shared" si="3"/>
        <v>0</v>
      </c>
      <c r="AF8" s="95">
        <v>0</v>
      </c>
      <c r="AG8" s="95">
        <v>0</v>
      </c>
      <c r="AH8" s="95">
        <v>0</v>
      </c>
      <c r="AI8" s="96"/>
      <c r="AJ8" s="97">
        <f t="shared" si="4"/>
        <v>0</v>
      </c>
      <c r="AK8" s="95">
        <v>0</v>
      </c>
      <c r="AL8" s="95">
        <v>0</v>
      </c>
      <c r="AM8" s="95">
        <v>0</v>
      </c>
      <c r="AN8" s="96"/>
      <c r="AO8" s="97">
        <f t="shared" si="5"/>
        <v>0</v>
      </c>
      <c r="AP8" s="95">
        <v>0</v>
      </c>
      <c r="AQ8" s="95">
        <v>0</v>
      </c>
      <c r="AR8" s="95">
        <v>0</v>
      </c>
      <c r="AS8" s="96"/>
      <c r="AT8" s="97">
        <f t="shared" si="6"/>
        <v>0</v>
      </c>
      <c r="AU8" s="95">
        <v>0</v>
      </c>
      <c r="AV8" s="95">
        <v>0</v>
      </c>
      <c r="AW8" s="95">
        <v>0</v>
      </c>
      <c r="AX8" s="96"/>
      <c r="AY8" s="97">
        <f t="shared" si="7"/>
        <v>0</v>
      </c>
      <c r="AZ8" s="98">
        <f t="shared" si="8"/>
        <v>0</v>
      </c>
      <c r="BA8" s="99">
        <v>0</v>
      </c>
      <c r="BB8" s="99">
        <v>0</v>
      </c>
      <c r="BC8" s="99">
        <v>0</v>
      </c>
      <c r="BD8" s="100"/>
      <c r="BE8" s="97">
        <f t="shared" si="9"/>
        <v>0</v>
      </c>
      <c r="BF8" s="99">
        <v>0</v>
      </c>
      <c r="BG8" s="99">
        <v>0</v>
      </c>
      <c r="BH8" s="99">
        <v>0</v>
      </c>
      <c r="BI8" s="100"/>
      <c r="BJ8" s="97">
        <f t="shared" si="10"/>
        <v>0</v>
      </c>
      <c r="BK8" s="99">
        <v>0</v>
      </c>
      <c r="BL8" s="99">
        <v>0</v>
      </c>
      <c r="BM8" s="99">
        <v>0</v>
      </c>
      <c r="BN8" s="100"/>
      <c r="BO8" s="97">
        <f t="shared" si="11"/>
        <v>0</v>
      </c>
      <c r="BP8" s="99">
        <v>0</v>
      </c>
      <c r="BQ8" s="99">
        <v>0</v>
      </c>
      <c r="BR8" s="99">
        <v>0</v>
      </c>
      <c r="BS8" s="100"/>
      <c r="BT8" s="97">
        <f t="shared" si="12"/>
        <v>0</v>
      </c>
      <c r="BU8" s="101">
        <v>0</v>
      </c>
      <c r="BV8" s="101">
        <v>0</v>
      </c>
      <c r="BW8" s="101">
        <v>0</v>
      </c>
      <c r="BX8" s="100"/>
      <c r="BY8" s="97">
        <f t="shared" si="13"/>
        <v>0</v>
      </c>
      <c r="BZ8" s="101">
        <v>0</v>
      </c>
      <c r="CA8" s="101">
        <v>0</v>
      </c>
      <c r="CB8" s="101">
        <v>0</v>
      </c>
      <c r="CC8" s="102"/>
      <c r="CD8" s="103">
        <f t="shared" si="14"/>
        <v>0</v>
      </c>
      <c r="CE8" s="104"/>
      <c r="CF8" s="105"/>
      <c r="CG8" s="105"/>
      <c r="CH8" s="100"/>
      <c r="CI8" s="105"/>
      <c r="CJ8" s="105"/>
      <c r="CK8" s="105"/>
      <c r="CL8" s="100"/>
      <c r="CM8" s="105"/>
      <c r="CN8" s="105"/>
      <c r="CO8" s="105"/>
      <c r="CP8" s="100"/>
      <c r="CQ8" s="105"/>
      <c r="CR8" s="105"/>
      <c r="CS8" s="105"/>
      <c r="CT8" s="100"/>
      <c r="CU8" s="105"/>
      <c r="CV8" s="105"/>
      <c r="CW8" s="105"/>
      <c r="CX8" s="100"/>
      <c r="CY8" s="105"/>
      <c r="CZ8" s="105"/>
      <c r="DA8" s="105"/>
      <c r="DB8" s="106"/>
      <c r="DC8" s="107"/>
      <c r="DD8" s="108">
        <f t="shared" si="33"/>
        <v>0</v>
      </c>
      <c r="DE8" s="109">
        <f t="shared" si="34"/>
        <v>0</v>
      </c>
      <c r="DF8" s="109">
        <f t="shared" si="35"/>
        <v>0</v>
      </c>
      <c r="DG8" s="96">
        <f t="shared" si="32"/>
        <v>0</v>
      </c>
      <c r="DH8" s="110">
        <f t="shared" si="15"/>
        <v>0</v>
      </c>
      <c r="DI8" s="97">
        <f t="shared" si="16"/>
        <v>0</v>
      </c>
      <c r="DJ8" s="111">
        <f t="shared" si="17"/>
        <v>1</v>
      </c>
      <c r="DK8" s="112">
        <f t="shared" si="18"/>
        <v>0</v>
      </c>
      <c r="DL8" s="97">
        <f t="shared" si="19"/>
        <v>0</v>
      </c>
      <c r="DM8" s="97">
        <f t="shared" si="20"/>
        <v>1</v>
      </c>
      <c r="DN8" s="97">
        <f t="shared" si="21"/>
        <v>0</v>
      </c>
      <c r="DO8" s="97">
        <f t="shared" si="22"/>
        <v>0</v>
      </c>
      <c r="DP8" s="97">
        <f t="shared" si="23"/>
        <v>1</v>
      </c>
      <c r="DQ8" s="113">
        <f t="shared" si="24"/>
        <v>0</v>
      </c>
      <c r="DR8" s="113">
        <f t="shared" si="25"/>
        <v>0</v>
      </c>
      <c r="DS8" s="113">
        <f t="shared" si="26"/>
        <v>1</v>
      </c>
      <c r="DT8" s="113">
        <f t="shared" si="27"/>
        <v>0</v>
      </c>
      <c r="DU8" s="113">
        <f t="shared" si="28"/>
        <v>0</v>
      </c>
      <c r="DV8" s="114">
        <f t="shared" si="29"/>
        <v>1</v>
      </c>
      <c r="DW8" s="113" t="e">
        <f>IF(DV8&lt;&gt;20,RANK(DV8,$DV$4:$DV$23,1)+COUNTIF(DV$4:DV8,DV8)-1,20)</f>
        <v>#REF!</v>
      </c>
      <c r="DX8" s="115" t="e">
        <f t="shared" si="30"/>
        <v>#DIV/0!</v>
      </c>
      <c r="DY8" s="116" t="str">
        <f t="shared" si="31"/>
        <v>-</v>
      </c>
      <c r="DZ8" s="91"/>
      <c r="EA8" s="70"/>
      <c r="EB8" s="70"/>
      <c r="EC8" s="70"/>
    </row>
    <row r="9" spans="1:133" ht="15.95" customHeight="1">
      <c r="A9" s="70"/>
      <c r="B9" s="70"/>
      <c r="C9" s="64"/>
      <c r="D9" s="118" t="str">
        <f>classi!B180</f>
        <v>6 Open C</v>
      </c>
      <c r="E9" s="117"/>
      <c r="F9" s="93" t="str">
        <f>classi!C180</f>
        <v>Corinne</v>
      </c>
      <c r="G9" s="93" t="str">
        <f>classi!D180</f>
        <v>Bunard</v>
      </c>
      <c r="H9" s="203" t="str">
        <f>classi!G180</f>
        <v>Lazard</v>
      </c>
      <c r="I9" s="204"/>
      <c r="J9" s="117"/>
      <c r="K9" s="117"/>
      <c r="L9" s="95">
        <v>0</v>
      </c>
      <c r="M9" s="95">
        <v>0</v>
      </c>
      <c r="N9" s="95">
        <v>0</v>
      </c>
      <c r="O9" s="96"/>
      <c r="P9" s="97">
        <f t="shared" si="0"/>
        <v>0</v>
      </c>
      <c r="Q9" s="95">
        <v>0</v>
      </c>
      <c r="R9" s="95">
        <v>0</v>
      </c>
      <c r="S9" s="95">
        <v>0</v>
      </c>
      <c r="T9" s="96"/>
      <c r="U9" s="97">
        <f t="shared" si="1"/>
        <v>0</v>
      </c>
      <c r="V9" s="95">
        <v>0</v>
      </c>
      <c r="W9" s="95">
        <v>0</v>
      </c>
      <c r="X9" s="95">
        <v>0</v>
      </c>
      <c r="Y9" s="96"/>
      <c r="Z9" s="97">
        <f t="shared" si="2"/>
        <v>0</v>
      </c>
      <c r="AA9" s="95">
        <v>0</v>
      </c>
      <c r="AB9" s="95">
        <v>0</v>
      </c>
      <c r="AC9" s="95">
        <v>0</v>
      </c>
      <c r="AD9" s="96"/>
      <c r="AE9" s="97">
        <f t="shared" si="3"/>
        <v>0</v>
      </c>
      <c r="AF9" s="95">
        <v>0</v>
      </c>
      <c r="AG9" s="95">
        <v>0</v>
      </c>
      <c r="AH9" s="95">
        <v>0</v>
      </c>
      <c r="AI9" s="96"/>
      <c r="AJ9" s="97">
        <f t="shared" si="4"/>
        <v>0</v>
      </c>
      <c r="AK9" s="95">
        <v>0</v>
      </c>
      <c r="AL9" s="95">
        <v>0</v>
      </c>
      <c r="AM9" s="95">
        <v>0</v>
      </c>
      <c r="AN9" s="96"/>
      <c r="AO9" s="97">
        <f t="shared" si="5"/>
        <v>0</v>
      </c>
      <c r="AP9" s="95">
        <v>0</v>
      </c>
      <c r="AQ9" s="95">
        <v>0</v>
      </c>
      <c r="AR9" s="95">
        <v>0</v>
      </c>
      <c r="AS9" s="96"/>
      <c r="AT9" s="97">
        <f t="shared" si="6"/>
        <v>0</v>
      </c>
      <c r="AU9" s="95">
        <v>0</v>
      </c>
      <c r="AV9" s="95">
        <v>0</v>
      </c>
      <c r="AW9" s="95">
        <v>0</v>
      </c>
      <c r="AX9" s="96"/>
      <c r="AY9" s="97">
        <f t="shared" si="7"/>
        <v>0</v>
      </c>
      <c r="AZ9" s="98">
        <f t="shared" si="8"/>
        <v>0</v>
      </c>
      <c r="BA9" s="99">
        <v>0</v>
      </c>
      <c r="BB9" s="99">
        <v>0</v>
      </c>
      <c r="BC9" s="99">
        <v>0</v>
      </c>
      <c r="BD9" s="100"/>
      <c r="BE9" s="97">
        <f t="shared" si="9"/>
        <v>0</v>
      </c>
      <c r="BF9" s="99">
        <v>0</v>
      </c>
      <c r="BG9" s="99">
        <v>0</v>
      </c>
      <c r="BH9" s="99">
        <v>0</v>
      </c>
      <c r="BI9" s="100"/>
      <c r="BJ9" s="97">
        <f t="shared" si="10"/>
        <v>0</v>
      </c>
      <c r="BK9" s="99">
        <v>0</v>
      </c>
      <c r="BL9" s="99">
        <v>0</v>
      </c>
      <c r="BM9" s="99">
        <v>0</v>
      </c>
      <c r="BN9" s="100"/>
      <c r="BO9" s="97">
        <f t="shared" si="11"/>
        <v>0</v>
      </c>
      <c r="BP9" s="99">
        <v>0</v>
      </c>
      <c r="BQ9" s="99">
        <v>0</v>
      </c>
      <c r="BR9" s="99">
        <v>0</v>
      </c>
      <c r="BS9" s="100"/>
      <c r="BT9" s="97">
        <f t="shared" si="12"/>
        <v>0</v>
      </c>
      <c r="BU9" s="101">
        <v>0</v>
      </c>
      <c r="BV9" s="101">
        <v>0</v>
      </c>
      <c r="BW9" s="101">
        <v>0</v>
      </c>
      <c r="BX9" s="100"/>
      <c r="BY9" s="97">
        <f t="shared" si="13"/>
        <v>0</v>
      </c>
      <c r="BZ9" s="101">
        <v>0</v>
      </c>
      <c r="CA9" s="101">
        <v>0</v>
      </c>
      <c r="CB9" s="101">
        <v>0</v>
      </c>
      <c r="CC9" s="102"/>
      <c r="CD9" s="103">
        <f t="shared" si="14"/>
        <v>0</v>
      </c>
      <c r="CE9" s="104"/>
      <c r="CF9" s="105"/>
      <c r="CG9" s="105"/>
      <c r="CH9" s="100"/>
      <c r="CI9" s="105"/>
      <c r="CJ9" s="105"/>
      <c r="CK9" s="105"/>
      <c r="CL9" s="100"/>
      <c r="CM9" s="105"/>
      <c r="CN9" s="105"/>
      <c r="CO9" s="105"/>
      <c r="CP9" s="100"/>
      <c r="CQ9" s="105"/>
      <c r="CR9" s="105"/>
      <c r="CS9" s="105"/>
      <c r="CT9" s="100"/>
      <c r="CU9" s="105"/>
      <c r="CV9" s="105"/>
      <c r="CW9" s="105"/>
      <c r="CX9" s="100"/>
      <c r="CY9" s="105"/>
      <c r="CZ9" s="105"/>
      <c r="DA9" s="105"/>
      <c r="DB9" s="106"/>
      <c r="DC9" s="107"/>
      <c r="DD9" s="108">
        <f t="shared" si="33"/>
        <v>0</v>
      </c>
      <c r="DE9" s="109">
        <f t="shared" si="34"/>
        <v>0</v>
      </c>
      <c r="DF9" s="109">
        <f t="shared" si="35"/>
        <v>0</v>
      </c>
      <c r="DG9" s="96">
        <f t="shared" si="32"/>
        <v>0</v>
      </c>
      <c r="DH9" s="110">
        <f t="shared" si="15"/>
        <v>0</v>
      </c>
      <c r="DI9" s="97">
        <f t="shared" si="16"/>
        <v>0</v>
      </c>
      <c r="DJ9" s="111">
        <f t="shared" si="17"/>
        <v>1</v>
      </c>
      <c r="DK9" s="112">
        <f t="shared" si="18"/>
        <v>0</v>
      </c>
      <c r="DL9" s="97">
        <f t="shared" si="19"/>
        <v>0</v>
      </c>
      <c r="DM9" s="97">
        <f t="shared" si="20"/>
        <v>1</v>
      </c>
      <c r="DN9" s="97">
        <f t="shared" si="21"/>
        <v>0</v>
      </c>
      <c r="DO9" s="97">
        <f t="shared" si="22"/>
        <v>0</v>
      </c>
      <c r="DP9" s="97">
        <f t="shared" si="23"/>
        <v>1</v>
      </c>
      <c r="DQ9" s="113">
        <f t="shared" si="24"/>
        <v>0</v>
      </c>
      <c r="DR9" s="113">
        <f t="shared" si="25"/>
        <v>0</v>
      </c>
      <c r="DS9" s="113">
        <f t="shared" si="26"/>
        <v>1</v>
      </c>
      <c r="DT9" s="113">
        <f t="shared" si="27"/>
        <v>0</v>
      </c>
      <c r="DU9" s="113">
        <f t="shared" si="28"/>
        <v>0</v>
      </c>
      <c r="DV9" s="114">
        <f t="shared" si="29"/>
        <v>1</v>
      </c>
      <c r="DW9" s="113" t="e">
        <f>IF(DV9&lt;&gt;20,RANK(DV9,$DV$4:$DV$23,1)+COUNTIF(DV$4:DV9,DV9)-1,20)</f>
        <v>#REF!</v>
      </c>
      <c r="DX9" s="115" t="e">
        <f t="shared" si="30"/>
        <v>#DIV/0!</v>
      </c>
      <c r="DY9" s="116" t="str">
        <f t="shared" si="31"/>
        <v>-</v>
      </c>
      <c r="DZ9" s="91"/>
      <c r="EA9" s="70"/>
      <c r="EB9" s="70"/>
      <c r="EC9" s="70"/>
    </row>
    <row r="10" spans="1:133" ht="15.95" customHeight="1">
      <c r="A10" s="70"/>
      <c r="B10" s="70"/>
      <c r="C10" s="64"/>
      <c r="D10" s="118" t="str">
        <f>classi!B181</f>
        <v>7 Open C</v>
      </c>
      <c r="E10" s="117"/>
      <c r="F10" s="93" t="str">
        <f>classi!C181</f>
        <v>Chiara</v>
      </c>
      <c r="G10" s="93" t="str">
        <f>classi!D181</f>
        <v>Meccoli</v>
      </c>
      <c r="H10" s="203" t="str">
        <f>classi!G181</f>
        <v>Giove</v>
      </c>
      <c r="I10" s="204"/>
      <c r="J10" s="117"/>
      <c r="K10" s="117"/>
      <c r="L10" s="95">
        <v>0</v>
      </c>
      <c r="M10" s="95">
        <v>0</v>
      </c>
      <c r="N10" s="95">
        <v>0</v>
      </c>
      <c r="O10" s="96"/>
      <c r="P10" s="97">
        <f t="shared" si="0"/>
        <v>0</v>
      </c>
      <c r="Q10" s="95">
        <v>0</v>
      </c>
      <c r="R10" s="95">
        <v>0</v>
      </c>
      <c r="S10" s="95">
        <v>0</v>
      </c>
      <c r="T10" s="96"/>
      <c r="U10" s="97">
        <f t="shared" si="1"/>
        <v>0</v>
      </c>
      <c r="V10" s="95">
        <v>0</v>
      </c>
      <c r="W10" s="95">
        <v>0</v>
      </c>
      <c r="X10" s="95">
        <v>0</v>
      </c>
      <c r="Y10" s="96"/>
      <c r="Z10" s="97">
        <f t="shared" si="2"/>
        <v>0</v>
      </c>
      <c r="AA10" s="95">
        <v>0</v>
      </c>
      <c r="AB10" s="95">
        <v>0</v>
      </c>
      <c r="AC10" s="95">
        <v>0</v>
      </c>
      <c r="AD10" s="96"/>
      <c r="AE10" s="97">
        <f t="shared" si="3"/>
        <v>0</v>
      </c>
      <c r="AF10" s="95">
        <v>0</v>
      </c>
      <c r="AG10" s="95">
        <v>0</v>
      </c>
      <c r="AH10" s="95">
        <v>0</v>
      </c>
      <c r="AI10" s="96"/>
      <c r="AJ10" s="97">
        <f t="shared" si="4"/>
        <v>0</v>
      </c>
      <c r="AK10" s="95">
        <v>0</v>
      </c>
      <c r="AL10" s="95">
        <v>0</v>
      </c>
      <c r="AM10" s="95">
        <v>0</v>
      </c>
      <c r="AN10" s="96"/>
      <c r="AO10" s="97">
        <f t="shared" si="5"/>
        <v>0</v>
      </c>
      <c r="AP10" s="95">
        <v>0</v>
      </c>
      <c r="AQ10" s="95">
        <v>0</v>
      </c>
      <c r="AR10" s="95">
        <v>0</v>
      </c>
      <c r="AS10" s="96"/>
      <c r="AT10" s="97">
        <f t="shared" si="6"/>
        <v>0</v>
      </c>
      <c r="AU10" s="95">
        <v>0</v>
      </c>
      <c r="AV10" s="95">
        <v>0</v>
      </c>
      <c r="AW10" s="95">
        <v>0</v>
      </c>
      <c r="AX10" s="96"/>
      <c r="AY10" s="97">
        <f t="shared" si="7"/>
        <v>0</v>
      </c>
      <c r="AZ10" s="98">
        <f t="shared" si="8"/>
        <v>0</v>
      </c>
      <c r="BA10" s="99">
        <v>0</v>
      </c>
      <c r="BB10" s="99">
        <v>0</v>
      </c>
      <c r="BC10" s="99">
        <v>0</v>
      </c>
      <c r="BD10" s="100"/>
      <c r="BE10" s="97">
        <f t="shared" si="9"/>
        <v>0</v>
      </c>
      <c r="BF10" s="99">
        <v>0</v>
      </c>
      <c r="BG10" s="99">
        <v>0</v>
      </c>
      <c r="BH10" s="99">
        <v>0</v>
      </c>
      <c r="BI10" s="100"/>
      <c r="BJ10" s="97">
        <f t="shared" si="10"/>
        <v>0</v>
      </c>
      <c r="BK10" s="99">
        <v>0</v>
      </c>
      <c r="BL10" s="99">
        <v>0</v>
      </c>
      <c r="BM10" s="99">
        <v>0</v>
      </c>
      <c r="BN10" s="100"/>
      <c r="BO10" s="97">
        <f t="shared" si="11"/>
        <v>0</v>
      </c>
      <c r="BP10" s="99">
        <v>0</v>
      </c>
      <c r="BQ10" s="99">
        <v>0</v>
      </c>
      <c r="BR10" s="99">
        <v>0</v>
      </c>
      <c r="BS10" s="100"/>
      <c r="BT10" s="97">
        <f t="shared" si="12"/>
        <v>0</v>
      </c>
      <c r="BU10" s="101">
        <v>0</v>
      </c>
      <c r="BV10" s="101">
        <v>0</v>
      </c>
      <c r="BW10" s="101">
        <v>0</v>
      </c>
      <c r="BX10" s="100"/>
      <c r="BY10" s="97">
        <f t="shared" si="13"/>
        <v>0</v>
      </c>
      <c r="BZ10" s="101">
        <v>0</v>
      </c>
      <c r="CA10" s="101">
        <v>0</v>
      </c>
      <c r="CB10" s="101">
        <v>0</v>
      </c>
      <c r="CC10" s="102"/>
      <c r="CD10" s="103">
        <f t="shared" si="14"/>
        <v>0</v>
      </c>
      <c r="CE10" s="104"/>
      <c r="CF10" s="105"/>
      <c r="CG10" s="105"/>
      <c r="CH10" s="100"/>
      <c r="CI10" s="105"/>
      <c r="CJ10" s="105"/>
      <c r="CK10" s="105"/>
      <c r="CL10" s="100"/>
      <c r="CM10" s="105"/>
      <c r="CN10" s="105"/>
      <c r="CO10" s="105"/>
      <c r="CP10" s="100"/>
      <c r="CQ10" s="105"/>
      <c r="CR10" s="105"/>
      <c r="CS10" s="105"/>
      <c r="CT10" s="100"/>
      <c r="CU10" s="105"/>
      <c r="CV10" s="105"/>
      <c r="CW10" s="105"/>
      <c r="CX10" s="100"/>
      <c r="CY10" s="105"/>
      <c r="CZ10" s="105"/>
      <c r="DA10" s="105"/>
      <c r="DB10" s="106"/>
      <c r="DC10" s="107"/>
      <c r="DD10" s="108">
        <f t="shared" si="33"/>
        <v>0</v>
      </c>
      <c r="DE10" s="109">
        <f t="shared" si="34"/>
        <v>0</v>
      </c>
      <c r="DF10" s="109">
        <f t="shared" si="35"/>
        <v>0</v>
      </c>
      <c r="DG10" s="96">
        <f t="shared" si="32"/>
        <v>0</v>
      </c>
      <c r="DH10" s="110">
        <f t="shared" si="15"/>
        <v>0</v>
      </c>
      <c r="DI10" s="97">
        <f t="shared" si="16"/>
        <v>0</v>
      </c>
      <c r="DJ10" s="111">
        <f t="shared" si="17"/>
        <v>1</v>
      </c>
      <c r="DK10" s="112">
        <f t="shared" si="18"/>
        <v>0</v>
      </c>
      <c r="DL10" s="97">
        <f t="shared" si="19"/>
        <v>0</v>
      </c>
      <c r="DM10" s="97">
        <f t="shared" si="20"/>
        <v>1</v>
      </c>
      <c r="DN10" s="97">
        <f t="shared" si="21"/>
        <v>0</v>
      </c>
      <c r="DO10" s="97">
        <f t="shared" si="22"/>
        <v>0</v>
      </c>
      <c r="DP10" s="97">
        <f t="shared" si="23"/>
        <v>1</v>
      </c>
      <c r="DQ10" s="113">
        <f t="shared" si="24"/>
        <v>0</v>
      </c>
      <c r="DR10" s="113">
        <f t="shared" si="25"/>
        <v>0</v>
      </c>
      <c r="DS10" s="113">
        <f t="shared" si="26"/>
        <v>1</v>
      </c>
      <c r="DT10" s="113">
        <f t="shared" si="27"/>
        <v>0</v>
      </c>
      <c r="DU10" s="113">
        <f t="shared" si="28"/>
        <v>0</v>
      </c>
      <c r="DV10" s="114">
        <f t="shared" si="29"/>
        <v>1</v>
      </c>
      <c r="DW10" s="113" t="e">
        <f>IF(DV10&lt;&gt;20,RANK(DV10,$DV$4:$DV$23,1)+COUNTIF(DV$4:DV10,DV10)-1,20)</f>
        <v>#REF!</v>
      </c>
      <c r="DX10" s="115" t="e">
        <f t="shared" si="30"/>
        <v>#DIV/0!</v>
      </c>
      <c r="DY10" s="116" t="str">
        <f t="shared" si="31"/>
        <v>-</v>
      </c>
      <c r="DZ10" s="91"/>
      <c r="EA10" s="70"/>
      <c r="EB10" s="70"/>
      <c r="EC10" s="70"/>
    </row>
    <row r="11" spans="1:133" ht="15.95" customHeight="1">
      <c r="A11" s="70"/>
      <c r="B11" s="70"/>
      <c r="C11" s="64"/>
      <c r="D11" s="118" t="str">
        <f>classi!B182</f>
        <v>8 Open C</v>
      </c>
      <c r="E11" s="117"/>
      <c r="F11" s="93" t="str">
        <f>classi!C182</f>
        <v>Marina</v>
      </c>
      <c r="G11" s="93" t="str">
        <f>classi!D182</f>
        <v>Locatelli</v>
      </c>
      <c r="H11" s="203" t="str">
        <f>classi!G182</f>
        <v>Chagall</v>
      </c>
      <c r="I11" s="204"/>
      <c r="J11" s="117"/>
      <c r="K11" s="117"/>
      <c r="L11" s="95">
        <v>0</v>
      </c>
      <c r="M11" s="95">
        <v>0</v>
      </c>
      <c r="N11" s="95">
        <v>0</v>
      </c>
      <c r="O11" s="96"/>
      <c r="P11" s="97">
        <f t="shared" si="0"/>
        <v>0</v>
      </c>
      <c r="Q11" s="95">
        <v>0</v>
      </c>
      <c r="R11" s="95">
        <v>0</v>
      </c>
      <c r="S11" s="95">
        <v>0</v>
      </c>
      <c r="T11" s="96"/>
      <c r="U11" s="97">
        <f t="shared" si="1"/>
        <v>0</v>
      </c>
      <c r="V11" s="95">
        <v>0</v>
      </c>
      <c r="W11" s="95">
        <v>0</v>
      </c>
      <c r="X11" s="95">
        <v>0</v>
      </c>
      <c r="Y11" s="96"/>
      <c r="Z11" s="97">
        <f t="shared" si="2"/>
        <v>0</v>
      </c>
      <c r="AA11" s="95">
        <v>0</v>
      </c>
      <c r="AB11" s="95">
        <v>0</v>
      </c>
      <c r="AC11" s="95">
        <v>0</v>
      </c>
      <c r="AD11" s="96"/>
      <c r="AE11" s="97">
        <f t="shared" si="3"/>
        <v>0</v>
      </c>
      <c r="AF11" s="95">
        <v>0</v>
      </c>
      <c r="AG11" s="95">
        <v>0</v>
      </c>
      <c r="AH11" s="95">
        <v>0</v>
      </c>
      <c r="AI11" s="96"/>
      <c r="AJ11" s="97">
        <f t="shared" si="4"/>
        <v>0</v>
      </c>
      <c r="AK11" s="95">
        <v>0</v>
      </c>
      <c r="AL11" s="95">
        <v>0</v>
      </c>
      <c r="AM11" s="95">
        <v>0</v>
      </c>
      <c r="AN11" s="96"/>
      <c r="AO11" s="97">
        <f t="shared" si="5"/>
        <v>0</v>
      </c>
      <c r="AP11" s="95">
        <v>0</v>
      </c>
      <c r="AQ11" s="95">
        <v>0</v>
      </c>
      <c r="AR11" s="95">
        <v>0</v>
      </c>
      <c r="AS11" s="96"/>
      <c r="AT11" s="97">
        <f t="shared" si="6"/>
        <v>0</v>
      </c>
      <c r="AU11" s="95">
        <v>0</v>
      </c>
      <c r="AV11" s="95">
        <v>0</v>
      </c>
      <c r="AW11" s="95">
        <v>0</v>
      </c>
      <c r="AX11" s="96"/>
      <c r="AY11" s="97">
        <f t="shared" si="7"/>
        <v>0</v>
      </c>
      <c r="AZ11" s="98">
        <f t="shared" si="8"/>
        <v>0</v>
      </c>
      <c r="BA11" s="99">
        <v>0</v>
      </c>
      <c r="BB11" s="99">
        <v>0</v>
      </c>
      <c r="BC11" s="99">
        <v>0</v>
      </c>
      <c r="BD11" s="100"/>
      <c r="BE11" s="97">
        <f t="shared" si="9"/>
        <v>0</v>
      </c>
      <c r="BF11" s="99">
        <v>0</v>
      </c>
      <c r="BG11" s="99">
        <v>0</v>
      </c>
      <c r="BH11" s="99">
        <v>0</v>
      </c>
      <c r="BI11" s="100"/>
      <c r="BJ11" s="97">
        <f t="shared" si="10"/>
        <v>0</v>
      </c>
      <c r="BK11" s="99">
        <v>0</v>
      </c>
      <c r="BL11" s="99">
        <v>0</v>
      </c>
      <c r="BM11" s="99">
        <v>0</v>
      </c>
      <c r="BN11" s="100"/>
      <c r="BO11" s="97">
        <f t="shared" si="11"/>
        <v>0</v>
      </c>
      <c r="BP11" s="99">
        <v>0</v>
      </c>
      <c r="BQ11" s="99">
        <v>0</v>
      </c>
      <c r="BR11" s="99">
        <v>0</v>
      </c>
      <c r="BS11" s="100"/>
      <c r="BT11" s="97">
        <f t="shared" si="12"/>
        <v>0</v>
      </c>
      <c r="BU11" s="101">
        <v>0</v>
      </c>
      <c r="BV11" s="101">
        <v>0</v>
      </c>
      <c r="BW11" s="101">
        <v>0</v>
      </c>
      <c r="BX11" s="100"/>
      <c r="BY11" s="97">
        <f t="shared" si="13"/>
        <v>0</v>
      </c>
      <c r="BZ11" s="101">
        <v>0</v>
      </c>
      <c r="CA11" s="101">
        <v>0</v>
      </c>
      <c r="CB11" s="101">
        <v>0</v>
      </c>
      <c r="CC11" s="102"/>
      <c r="CD11" s="103">
        <f t="shared" si="14"/>
        <v>0</v>
      </c>
      <c r="CE11" s="104"/>
      <c r="CF11" s="105"/>
      <c r="CG11" s="105"/>
      <c r="CH11" s="100"/>
      <c r="CI11" s="105"/>
      <c r="CJ11" s="105"/>
      <c r="CK11" s="105"/>
      <c r="CL11" s="100"/>
      <c r="CM11" s="105"/>
      <c r="CN11" s="105"/>
      <c r="CO11" s="105"/>
      <c r="CP11" s="100"/>
      <c r="CQ11" s="105"/>
      <c r="CR11" s="105"/>
      <c r="CS11" s="105"/>
      <c r="CT11" s="100"/>
      <c r="CU11" s="105"/>
      <c r="CV11" s="105"/>
      <c r="CW11" s="105"/>
      <c r="CX11" s="100"/>
      <c r="CY11" s="105"/>
      <c r="CZ11" s="105"/>
      <c r="DA11" s="105"/>
      <c r="DB11" s="106"/>
      <c r="DC11" s="107"/>
      <c r="DD11" s="108">
        <f t="shared" si="33"/>
        <v>0</v>
      </c>
      <c r="DE11" s="109">
        <f t="shared" si="34"/>
        <v>0</v>
      </c>
      <c r="DF11" s="109">
        <f t="shared" si="35"/>
        <v>0</v>
      </c>
      <c r="DG11" s="96">
        <f t="shared" si="32"/>
        <v>0</v>
      </c>
      <c r="DH11" s="110">
        <f t="shared" si="15"/>
        <v>0</v>
      </c>
      <c r="DI11" s="97">
        <f t="shared" si="16"/>
        <v>0</v>
      </c>
      <c r="DJ11" s="111">
        <f t="shared" si="17"/>
        <v>1</v>
      </c>
      <c r="DK11" s="112">
        <f t="shared" si="18"/>
        <v>0</v>
      </c>
      <c r="DL11" s="97">
        <f t="shared" si="19"/>
        <v>0</v>
      </c>
      <c r="DM11" s="97">
        <f t="shared" si="20"/>
        <v>1</v>
      </c>
      <c r="DN11" s="97">
        <f t="shared" si="21"/>
        <v>0</v>
      </c>
      <c r="DO11" s="97">
        <f t="shared" si="22"/>
        <v>0</v>
      </c>
      <c r="DP11" s="97">
        <f t="shared" si="23"/>
        <v>1</v>
      </c>
      <c r="DQ11" s="113">
        <f t="shared" si="24"/>
        <v>0</v>
      </c>
      <c r="DR11" s="113">
        <f t="shared" si="25"/>
        <v>0</v>
      </c>
      <c r="DS11" s="113">
        <f t="shared" si="26"/>
        <v>1</v>
      </c>
      <c r="DT11" s="113">
        <f t="shared" si="27"/>
        <v>0</v>
      </c>
      <c r="DU11" s="113">
        <f t="shared" si="28"/>
        <v>0</v>
      </c>
      <c r="DV11" s="114">
        <f t="shared" si="29"/>
        <v>1</v>
      </c>
      <c r="DW11" s="113" t="e">
        <f>IF(DV11&lt;&gt;20,RANK(DV11,$DV$4:$DV$23,1)+COUNTIF(DV$4:DV11,DV11)-1,20)</f>
        <v>#REF!</v>
      </c>
      <c r="DX11" s="115" t="e">
        <f t="shared" si="30"/>
        <v>#DIV/0!</v>
      </c>
      <c r="DY11" s="116" t="str">
        <f t="shared" si="31"/>
        <v>-</v>
      </c>
      <c r="DZ11" s="91"/>
      <c r="EA11" s="70"/>
      <c r="EB11" s="70"/>
      <c r="EC11" s="70"/>
    </row>
    <row r="12" spans="1:133" ht="15.95" customHeight="1">
      <c r="A12" s="70"/>
      <c r="B12" s="70"/>
      <c r="C12" s="64"/>
      <c r="D12" s="118" t="str">
        <f>classi!B183</f>
        <v>9 Open C</v>
      </c>
      <c r="E12" s="117"/>
      <c r="F12" s="93" t="str">
        <f>classi!C183</f>
        <v>Vincenzo</v>
      </c>
      <c r="G12" s="93" t="str">
        <f>classi!D183</f>
        <v>D'Ambrosio</v>
      </c>
      <c r="H12" s="203" t="str">
        <f>classi!G183</f>
        <v>Lara</v>
      </c>
      <c r="I12" s="204"/>
      <c r="J12" s="117"/>
      <c r="K12" s="117"/>
      <c r="L12" s="95">
        <v>0</v>
      </c>
      <c r="M12" s="95">
        <v>0</v>
      </c>
      <c r="N12" s="95">
        <v>0</v>
      </c>
      <c r="O12" s="96"/>
      <c r="P12" s="97">
        <f t="shared" si="0"/>
        <v>0</v>
      </c>
      <c r="Q12" s="95">
        <v>0</v>
      </c>
      <c r="R12" s="95">
        <v>0</v>
      </c>
      <c r="S12" s="95">
        <v>0</v>
      </c>
      <c r="T12" s="96"/>
      <c r="U12" s="97">
        <f t="shared" si="1"/>
        <v>0</v>
      </c>
      <c r="V12" s="95">
        <v>0</v>
      </c>
      <c r="W12" s="95">
        <v>0</v>
      </c>
      <c r="X12" s="95">
        <v>0</v>
      </c>
      <c r="Y12" s="96"/>
      <c r="Z12" s="97">
        <f t="shared" si="2"/>
        <v>0</v>
      </c>
      <c r="AA12" s="95">
        <v>0</v>
      </c>
      <c r="AB12" s="95">
        <v>0</v>
      </c>
      <c r="AC12" s="95">
        <v>0</v>
      </c>
      <c r="AD12" s="96"/>
      <c r="AE12" s="97">
        <f t="shared" si="3"/>
        <v>0</v>
      </c>
      <c r="AF12" s="95">
        <v>0</v>
      </c>
      <c r="AG12" s="95">
        <v>0</v>
      </c>
      <c r="AH12" s="95">
        <v>0</v>
      </c>
      <c r="AI12" s="96"/>
      <c r="AJ12" s="97">
        <f t="shared" si="4"/>
        <v>0</v>
      </c>
      <c r="AK12" s="95">
        <v>0</v>
      </c>
      <c r="AL12" s="95">
        <v>0</v>
      </c>
      <c r="AM12" s="95">
        <v>0</v>
      </c>
      <c r="AN12" s="96"/>
      <c r="AO12" s="97">
        <f t="shared" si="5"/>
        <v>0</v>
      </c>
      <c r="AP12" s="95">
        <v>0</v>
      </c>
      <c r="AQ12" s="95">
        <v>0</v>
      </c>
      <c r="AR12" s="95">
        <v>0</v>
      </c>
      <c r="AS12" s="96"/>
      <c r="AT12" s="97">
        <f t="shared" si="6"/>
        <v>0</v>
      </c>
      <c r="AU12" s="95">
        <v>0</v>
      </c>
      <c r="AV12" s="95">
        <v>0</v>
      </c>
      <c r="AW12" s="95">
        <v>0</v>
      </c>
      <c r="AX12" s="96"/>
      <c r="AY12" s="97">
        <f t="shared" si="7"/>
        <v>0</v>
      </c>
      <c r="AZ12" s="98">
        <f t="shared" si="8"/>
        <v>0</v>
      </c>
      <c r="BA12" s="99">
        <v>0</v>
      </c>
      <c r="BB12" s="99">
        <v>0</v>
      </c>
      <c r="BC12" s="99">
        <v>0</v>
      </c>
      <c r="BD12" s="100"/>
      <c r="BE12" s="97">
        <f t="shared" si="9"/>
        <v>0</v>
      </c>
      <c r="BF12" s="99">
        <v>0</v>
      </c>
      <c r="BG12" s="99">
        <v>0</v>
      </c>
      <c r="BH12" s="99">
        <v>0</v>
      </c>
      <c r="BI12" s="100"/>
      <c r="BJ12" s="97">
        <f t="shared" si="10"/>
        <v>0</v>
      </c>
      <c r="BK12" s="99">
        <v>0</v>
      </c>
      <c r="BL12" s="99">
        <v>0</v>
      </c>
      <c r="BM12" s="99">
        <v>0</v>
      </c>
      <c r="BN12" s="100"/>
      <c r="BO12" s="97">
        <f t="shared" si="11"/>
        <v>0</v>
      </c>
      <c r="BP12" s="99">
        <v>0</v>
      </c>
      <c r="BQ12" s="99">
        <v>0</v>
      </c>
      <c r="BR12" s="99">
        <v>0</v>
      </c>
      <c r="BS12" s="100"/>
      <c r="BT12" s="97">
        <f t="shared" si="12"/>
        <v>0</v>
      </c>
      <c r="BU12" s="101">
        <v>0</v>
      </c>
      <c r="BV12" s="101">
        <v>0</v>
      </c>
      <c r="BW12" s="101">
        <v>0</v>
      </c>
      <c r="BX12" s="100"/>
      <c r="BY12" s="97">
        <f t="shared" si="13"/>
        <v>0</v>
      </c>
      <c r="BZ12" s="101">
        <v>0</v>
      </c>
      <c r="CA12" s="101">
        <v>0</v>
      </c>
      <c r="CB12" s="101">
        <v>0</v>
      </c>
      <c r="CC12" s="102"/>
      <c r="CD12" s="103">
        <f t="shared" si="14"/>
        <v>0</v>
      </c>
      <c r="CE12" s="104"/>
      <c r="CF12" s="105"/>
      <c r="CG12" s="105"/>
      <c r="CH12" s="100"/>
      <c r="CI12" s="105"/>
      <c r="CJ12" s="105"/>
      <c r="CK12" s="105"/>
      <c r="CL12" s="100"/>
      <c r="CM12" s="105"/>
      <c r="CN12" s="105"/>
      <c r="CO12" s="105"/>
      <c r="CP12" s="100"/>
      <c r="CQ12" s="105"/>
      <c r="CR12" s="105"/>
      <c r="CS12" s="105"/>
      <c r="CT12" s="100"/>
      <c r="CU12" s="105"/>
      <c r="CV12" s="105"/>
      <c r="CW12" s="105"/>
      <c r="CX12" s="100"/>
      <c r="CY12" s="105"/>
      <c r="CZ12" s="105"/>
      <c r="DA12" s="105"/>
      <c r="DB12" s="106"/>
      <c r="DC12" s="107"/>
      <c r="DD12" s="108">
        <f t="shared" si="33"/>
        <v>0</v>
      </c>
      <c r="DE12" s="109">
        <f t="shared" si="34"/>
        <v>0</v>
      </c>
      <c r="DF12" s="109">
        <f t="shared" si="35"/>
        <v>0</v>
      </c>
      <c r="DG12" s="96">
        <f t="shared" si="32"/>
        <v>0</v>
      </c>
      <c r="DH12" s="110">
        <f t="shared" si="15"/>
        <v>0</v>
      </c>
      <c r="DI12" s="97">
        <f t="shared" si="16"/>
        <v>0</v>
      </c>
      <c r="DJ12" s="111">
        <f t="shared" si="17"/>
        <v>1</v>
      </c>
      <c r="DK12" s="112">
        <f t="shared" si="18"/>
        <v>0</v>
      </c>
      <c r="DL12" s="97">
        <f t="shared" si="19"/>
        <v>0</v>
      </c>
      <c r="DM12" s="97">
        <f t="shared" si="20"/>
        <v>1</v>
      </c>
      <c r="DN12" s="97">
        <f t="shared" si="21"/>
        <v>0</v>
      </c>
      <c r="DO12" s="97">
        <f t="shared" si="22"/>
        <v>0</v>
      </c>
      <c r="DP12" s="97">
        <f t="shared" si="23"/>
        <v>1</v>
      </c>
      <c r="DQ12" s="113">
        <f t="shared" si="24"/>
        <v>0</v>
      </c>
      <c r="DR12" s="113">
        <f t="shared" si="25"/>
        <v>0</v>
      </c>
      <c r="DS12" s="113">
        <f t="shared" si="26"/>
        <v>1</v>
      </c>
      <c r="DT12" s="113">
        <f t="shared" si="27"/>
        <v>0</v>
      </c>
      <c r="DU12" s="113">
        <f t="shared" si="28"/>
        <v>0</v>
      </c>
      <c r="DV12" s="114">
        <f t="shared" si="29"/>
        <v>1</v>
      </c>
      <c r="DW12" s="113" t="e">
        <f>IF(DV12&lt;&gt;20,RANK(DV12,$DV$4:$DV$23,1)+COUNTIF(DV$4:DV12,DV12)-1,20)</f>
        <v>#REF!</v>
      </c>
      <c r="DX12" s="115" t="e">
        <f t="shared" si="30"/>
        <v>#DIV/0!</v>
      </c>
      <c r="DY12" s="116" t="str">
        <f t="shared" si="31"/>
        <v>-</v>
      </c>
      <c r="DZ12" s="91"/>
      <c r="EA12" s="70"/>
      <c r="EB12" s="70"/>
      <c r="EC12" s="70"/>
    </row>
    <row r="13" spans="1:133" ht="15.95" customHeight="1">
      <c r="A13" s="70"/>
      <c r="B13" s="70"/>
      <c r="C13" s="64"/>
      <c r="D13" s="118" t="str">
        <f>classi!B184</f>
        <v>10 Open C</v>
      </c>
      <c r="E13" s="117"/>
      <c r="F13" s="93" t="str">
        <f>classi!C184</f>
        <v>Cristina</v>
      </c>
      <c r="G13" s="93" t="str">
        <f>classi!D184</f>
        <v>Tirelli</v>
      </c>
      <c r="H13" s="203" t="str">
        <f>classi!G184</f>
        <v>Rebecca</v>
      </c>
      <c r="I13" s="204"/>
      <c r="J13" s="117"/>
      <c r="K13" s="117"/>
      <c r="L13" s="95">
        <v>0</v>
      </c>
      <c r="M13" s="95">
        <v>0</v>
      </c>
      <c r="N13" s="95">
        <v>0</v>
      </c>
      <c r="O13" s="96"/>
      <c r="P13" s="97">
        <f t="shared" si="0"/>
        <v>0</v>
      </c>
      <c r="Q13" s="95">
        <v>0</v>
      </c>
      <c r="R13" s="95">
        <v>0</v>
      </c>
      <c r="S13" s="95">
        <v>0</v>
      </c>
      <c r="T13" s="96"/>
      <c r="U13" s="97">
        <f t="shared" si="1"/>
        <v>0</v>
      </c>
      <c r="V13" s="95">
        <v>0</v>
      </c>
      <c r="W13" s="95">
        <v>0</v>
      </c>
      <c r="X13" s="95">
        <v>0</v>
      </c>
      <c r="Y13" s="96"/>
      <c r="Z13" s="97">
        <f t="shared" si="2"/>
        <v>0</v>
      </c>
      <c r="AA13" s="95">
        <v>0</v>
      </c>
      <c r="AB13" s="95">
        <v>0</v>
      </c>
      <c r="AC13" s="95">
        <v>0</v>
      </c>
      <c r="AD13" s="96"/>
      <c r="AE13" s="97">
        <f t="shared" si="3"/>
        <v>0</v>
      </c>
      <c r="AF13" s="95">
        <v>0</v>
      </c>
      <c r="AG13" s="95">
        <v>0</v>
      </c>
      <c r="AH13" s="95">
        <v>0</v>
      </c>
      <c r="AI13" s="96"/>
      <c r="AJ13" s="97">
        <f t="shared" si="4"/>
        <v>0</v>
      </c>
      <c r="AK13" s="95">
        <v>0</v>
      </c>
      <c r="AL13" s="95">
        <v>0</v>
      </c>
      <c r="AM13" s="95">
        <v>0</v>
      </c>
      <c r="AN13" s="96"/>
      <c r="AO13" s="97">
        <f t="shared" si="5"/>
        <v>0</v>
      </c>
      <c r="AP13" s="95">
        <v>0</v>
      </c>
      <c r="AQ13" s="95">
        <v>0</v>
      </c>
      <c r="AR13" s="95">
        <v>0</v>
      </c>
      <c r="AS13" s="96"/>
      <c r="AT13" s="97">
        <f t="shared" si="6"/>
        <v>0</v>
      </c>
      <c r="AU13" s="95">
        <v>0</v>
      </c>
      <c r="AV13" s="95">
        <v>0</v>
      </c>
      <c r="AW13" s="95">
        <v>0</v>
      </c>
      <c r="AX13" s="96"/>
      <c r="AY13" s="97">
        <f t="shared" si="7"/>
        <v>0</v>
      </c>
      <c r="AZ13" s="98">
        <f t="shared" si="8"/>
        <v>0</v>
      </c>
      <c r="BA13" s="99">
        <v>0</v>
      </c>
      <c r="BB13" s="99">
        <v>0</v>
      </c>
      <c r="BC13" s="99">
        <v>0</v>
      </c>
      <c r="BD13" s="100"/>
      <c r="BE13" s="97">
        <f t="shared" si="9"/>
        <v>0</v>
      </c>
      <c r="BF13" s="99">
        <v>0</v>
      </c>
      <c r="BG13" s="99">
        <v>0</v>
      </c>
      <c r="BH13" s="99">
        <v>0</v>
      </c>
      <c r="BI13" s="100"/>
      <c r="BJ13" s="97">
        <f t="shared" si="10"/>
        <v>0</v>
      </c>
      <c r="BK13" s="99">
        <v>0</v>
      </c>
      <c r="BL13" s="99">
        <v>0</v>
      </c>
      <c r="BM13" s="99">
        <v>0</v>
      </c>
      <c r="BN13" s="100"/>
      <c r="BO13" s="97">
        <f t="shared" si="11"/>
        <v>0</v>
      </c>
      <c r="BP13" s="99">
        <v>0</v>
      </c>
      <c r="BQ13" s="99">
        <v>0</v>
      </c>
      <c r="BR13" s="99">
        <v>0</v>
      </c>
      <c r="BS13" s="100"/>
      <c r="BT13" s="97">
        <f t="shared" si="12"/>
        <v>0</v>
      </c>
      <c r="BU13" s="101">
        <v>0</v>
      </c>
      <c r="BV13" s="101">
        <v>0</v>
      </c>
      <c r="BW13" s="101">
        <v>0</v>
      </c>
      <c r="BX13" s="100"/>
      <c r="BY13" s="97">
        <f t="shared" si="13"/>
        <v>0</v>
      </c>
      <c r="BZ13" s="101">
        <v>0</v>
      </c>
      <c r="CA13" s="101">
        <v>0</v>
      </c>
      <c r="CB13" s="101">
        <v>0</v>
      </c>
      <c r="CC13" s="102"/>
      <c r="CD13" s="103">
        <f t="shared" si="14"/>
        <v>0</v>
      </c>
      <c r="CE13" s="104"/>
      <c r="CF13" s="105"/>
      <c r="CG13" s="105"/>
      <c r="CH13" s="100"/>
      <c r="CI13" s="105"/>
      <c r="CJ13" s="105"/>
      <c r="CK13" s="105"/>
      <c r="CL13" s="100"/>
      <c r="CM13" s="105"/>
      <c r="CN13" s="105"/>
      <c r="CO13" s="105"/>
      <c r="CP13" s="100"/>
      <c r="CQ13" s="105"/>
      <c r="CR13" s="105"/>
      <c r="CS13" s="105"/>
      <c r="CT13" s="100"/>
      <c r="CU13" s="105"/>
      <c r="CV13" s="105"/>
      <c r="CW13" s="105"/>
      <c r="CX13" s="100"/>
      <c r="CY13" s="105"/>
      <c r="CZ13" s="105"/>
      <c r="DA13" s="105"/>
      <c r="DB13" s="106"/>
      <c r="DC13" s="107"/>
      <c r="DD13" s="108">
        <f t="shared" si="33"/>
        <v>0</v>
      </c>
      <c r="DE13" s="109">
        <f t="shared" si="34"/>
        <v>0</v>
      </c>
      <c r="DF13" s="109">
        <f t="shared" si="35"/>
        <v>0</v>
      </c>
      <c r="DG13" s="96">
        <f t="shared" si="32"/>
        <v>0</v>
      </c>
      <c r="DH13" s="110">
        <f t="shared" si="15"/>
        <v>0</v>
      </c>
      <c r="DI13" s="97">
        <f t="shared" si="16"/>
        <v>0</v>
      </c>
      <c r="DJ13" s="111">
        <f t="shared" si="17"/>
        <v>1</v>
      </c>
      <c r="DK13" s="112">
        <f t="shared" si="18"/>
        <v>0</v>
      </c>
      <c r="DL13" s="97">
        <f t="shared" si="19"/>
        <v>0</v>
      </c>
      <c r="DM13" s="97">
        <f t="shared" si="20"/>
        <v>1</v>
      </c>
      <c r="DN13" s="97">
        <f t="shared" si="21"/>
        <v>0</v>
      </c>
      <c r="DO13" s="97">
        <f t="shared" si="22"/>
        <v>0</v>
      </c>
      <c r="DP13" s="97">
        <f t="shared" si="23"/>
        <v>1</v>
      </c>
      <c r="DQ13" s="113">
        <f t="shared" si="24"/>
        <v>0</v>
      </c>
      <c r="DR13" s="113">
        <f t="shared" si="25"/>
        <v>0</v>
      </c>
      <c r="DS13" s="113">
        <f t="shared" si="26"/>
        <v>1</v>
      </c>
      <c r="DT13" s="113">
        <f t="shared" si="27"/>
        <v>0</v>
      </c>
      <c r="DU13" s="113">
        <f t="shared" si="28"/>
        <v>0</v>
      </c>
      <c r="DV13" s="114">
        <f t="shared" si="29"/>
        <v>1</v>
      </c>
      <c r="DW13" s="113" t="e">
        <f>IF(DV13&lt;&gt;20,RANK(DV13,$DV$4:$DV$23,1)+COUNTIF(DV$4:DV13,DV13)-1,20)</f>
        <v>#REF!</v>
      </c>
      <c r="DX13" s="115" t="e">
        <f t="shared" si="30"/>
        <v>#DIV/0!</v>
      </c>
      <c r="DY13" s="116" t="str">
        <f t="shared" si="31"/>
        <v>-</v>
      </c>
      <c r="DZ13" s="91"/>
      <c r="EA13" s="70"/>
      <c r="EB13" s="70"/>
      <c r="EC13" s="70"/>
    </row>
    <row r="14" spans="1:133" ht="15.95" customHeight="1">
      <c r="A14" s="70"/>
      <c r="B14" s="70"/>
      <c r="C14" s="64"/>
      <c r="D14" s="92" t="str">
        <f>classi!B185</f>
        <v>11 Open C</v>
      </c>
      <c r="E14" s="117"/>
      <c r="F14" s="93" t="str">
        <f>classi!C185</f>
        <v>Barbara</v>
      </c>
      <c r="G14" s="93" t="str">
        <f>classi!D185</f>
        <v>Schettino</v>
      </c>
      <c r="H14" s="203" t="str">
        <f>classi!G185</f>
        <v>Prinzessin</v>
      </c>
      <c r="I14" s="204"/>
      <c r="J14" s="117"/>
      <c r="K14" s="117"/>
      <c r="L14" s="95">
        <v>0</v>
      </c>
      <c r="M14" s="95">
        <v>0</v>
      </c>
      <c r="N14" s="95">
        <v>0</v>
      </c>
      <c r="O14" s="96"/>
      <c r="P14" s="97">
        <f t="shared" si="0"/>
        <v>0</v>
      </c>
      <c r="Q14" s="95">
        <v>0</v>
      </c>
      <c r="R14" s="95">
        <v>0</v>
      </c>
      <c r="S14" s="95">
        <v>0</v>
      </c>
      <c r="T14" s="96"/>
      <c r="U14" s="97">
        <f t="shared" si="1"/>
        <v>0</v>
      </c>
      <c r="V14" s="95">
        <v>0</v>
      </c>
      <c r="W14" s="95">
        <v>0</v>
      </c>
      <c r="X14" s="95">
        <v>0</v>
      </c>
      <c r="Y14" s="96"/>
      <c r="Z14" s="97">
        <f t="shared" si="2"/>
        <v>0</v>
      </c>
      <c r="AA14" s="95">
        <v>0</v>
      </c>
      <c r="AB14" s="95">
        <v>0</v>
      </c>
      <c r="AC14" s="95">
        <v>0</v>
      </c>
      <c r="AD14" s="96"/>
      <c r="AE14" s="97">
        <f t="shared" si="3"/>
        <v>0</v>
      </c>
      <c r="AF14" s="95">
        <v>0</v>
      </c>
      <c r="AG14" s="95">
        <v>0</v>
      </c>
      <c r="AH14" s="95">
        <v>0</v>
      </c>
      <c r="AI14" s="96"/>
      <c r="AJ14" s="97">
        <f t="shared" si="4"/>
        <v>0</v>
      </c>
      <c r="AK14" s="95">
        <v>0</v>
      </c>
      <c r="AL14" s="95">
        <v>0</v>
      </c>
      <c r="AM14" s="95">
        <v>0</v>
      </c>
      <c r="AN14" s="96"/>
      <c r="AO14" s="97">
        <f t="shared" si="5"/>
        <v>0</v>
      </c>
      <c r="AP14" s="95">
        <v>0</v>
      </c>
      <c r="AQ14" s="95">
        <v>0</v>
      </c>
      <c r="AR14" s="95">
        <v>0</v>
      </c>
      <c r="AS14" s="96"/>
      <c r="AT14" s="97">
        <f t="shared" si="6"/>
        <v>0</v>
      </c>
      <c r="AU14" s="95">
        <v>0</v>
      </c>
      <c r="AV14" s="95">
        <v>0</v>
      </c>
      <c r="AW14" s="95">
        <v>0</v>
      </c>
      <c r="AX14" s="96"/>
      <c r="AY14" s="97">
        <f t="shared" si="7"/>
        <v>0</v>
      </c>
      <c r="AZ14" s="98">
        <f t="shared" si="8"/>
        <v>0</v>
      </c>
      <c r="BA14" s="99">
        <v>0</v>
      </c>
      <c r="BB14" s="99">
        <v>0</v>
      </c>
      <c r="BC14" s="99">
        <v>0</v>
      </c>
      <c r="BD14" s="100"/>
      <c r="BE14" s="97">
        <f t="shared" si="9"/>
        <v>0</v>
      </c>
      <c r="BF14" s="99">
        <v>0</v>
      </c>
      <c r="BG14" s="99">
        <v>0</v>
      </c>
      <c r="BH14" s="99">
        <v>0</v>
      </c>
      <c r="BI14" s="100"/>
      <c r="BJ14" s="97">
        <f t="shared" si="10"/>
        <v>0</v>
      </c>
      <c r="BK14" s="99">
        <v>0</v>
      </c>
      <c r="BL14" s="99">
        <v>0</v>
      </c>
      <c r="BM14" s="99">
        <v>0</v>
      </c>
      <c r="BN14" s="100"/>
      <c r="BO14" s="97">
        <f t="shared" si="11"/>
        <v>0</v>
      </c>
      <c r="BP14" s="99">
        <v>0</v>
      </c>
      <c r="BQ14" s="99">
        <v>0</v>
      </c>
      <c r="BR14" s="99">
        <v>0</v>
      </c>
      <c r="BS14" s="100"/>
      <c r="BT14" s="97">
        <f t="shared" si="12"/>
        <v>0</v>
      </c>
      <c r="BU14" s="101">
        <v>0</v>
      </c>
      <c r="BV14" s="101">
        <v>0</v>
      </c>
      <c r="BW14" s="101">
        <v>0</v>
      </c>
      <c r="BX14" s="100"/>
      <c r="BY14" s="97">
        <f t="shared" si="13"/>
        <v>0</v>
      </c>
      <c r="BZ14" s="101">
        <v>0</v>
      </c>
      <c r="CA14" s="101">
        <v>0</v>
      </c>
      <c r="CB14" s="101">
        <v>0</v>
      </c>
      <c r="CC14" s="102"/>
      <c r="CD14" s="103">
        <f t="shared" si="14"/>
        <v>0</v>
      </c>
      <c r="CE14" s="104"/>
      <c r="CF14" s="105"/>
      <c r="CG14" s="105"/>
      <c r="CH14" s="100"/>
      <c r="CI14" s="105"/>
      <c r="CJ14" s="105"/>
      <c r="CK14" s="105"/>
      <c r="CL14" s="100"/>
      <c r="CM14" s="105"/>
      <c r="CN14" s="105"/>
      <c r="CO14" s="105"/>
      <c r="CP14" s="100"/>
      <c r="CQ14" s="105"/>
      <c r="CR14" s="105"/>
      <c r="CS14" s="105"/>
      <c r="CT14" s="100"/>
      <c r="CU14" s="105"/>
      <c r="CV14" s="105"/>
      <c r="CW14" s="105"/>
      <c r="CX14" s="100"/>
      <c r="CY14" s="105"/>
      <c r="CZ14" s="105"/>
      <c r="DA14" s="105"/>
      <c r="DB14" s="106"/>
      <c r="DC14" s="107"/>
      <c r="DD14" s="108">
        <f t="shared" si="33"/>
        <v>0</v>
      </c>
      <c r="DE14" s="109">
        <f t="shared" si="34"/>
        <v>0</v>
      </c>
      <c r="DF14" s="109">
        <f t="shared" si="35"/>
        <v>0</v>
      </c>
      <c r="DG14" s="96">
        <f t="shared" si="32"/>
        <v>0</v>
      </c>
      <c r="DH14" s="110">
        <f t="shared" si="15"/>
        <v>0</v>
      </c>
      <c r="DI14" s="97">
        <f t="shared" si="16"/>
        <v>0</v>
      </c>
      <c r="DJ14" s="111">
        <f t="shared" si="17"/>
        <v>1</v>
      </c>
      <c r="DK14" s="112">
        <f t="shared" si="18"/>
        <v>0</v>
      </c>
      <c r="DL14" s="97">
        <f t="shared" si="19"/>
        <v>0</v>
      </c>
      <c r="DM14" s="97">
        <f t="shared" si="20"/>
        <v>1</v>
      </c>
      <c r="DN14" s="97">
        <f t="shared" si="21"/>
        <v>0</v>
      </c>
      <c r="DO14" s="97">
        <f t="shared" si="22"/>
        <v>0</v>
      </c>
      <c r="DP14" s="97">
        <f t="shared" si="23"/>
        <v>1</v>
      </c>
      <c r="DQ14" s="113">
        <f t="shared" si="24"/>
        <v>0</v>
      </c>
      <c r="DR14" s="113">
        <f t="shared" si="25"/>
        <v>0</v>
      </c>
      <c r="DS14" s="113">
        <f t="shared" si="26"/>
        <v>1</v>
      </c>
      <c r="DT14" s="113">
        <f t="shared" si="27"/>
        <v>0</v>
      </c>
      <c r="DU14" s="113">
        <f t="shared" si="28"/>
        <v>0</v>
      </c>
      <c r="DV14" s="114">
        <f t="shared" si="29"/>
        <v>1</v>
      </c>
      <c r="DW14" s="113" t="e">
        <f>IF(DV14&lt;&gt;20,RANK(DV14,$DV$4:$DV$23,1)+COUNTIF(DV$4:DV14,DV14)-1,20)</f>
        <v>#REF!</v>
      </c>
      <c r="DX14" s="115" t="e">
        <f t="shared" si="30"/>
        <v>#DIV/0!</v>
      </c>
      <c r="DY14" s="116" t="str">
        <f t="shared" si="31"/>
        <v>-</v>
      </c>
      <c r="DZ14" s="91"/>
      <c r="EA14" s="70"/>
      <c r="EB14" s="70"/>
      <c r="EC14" s="70"/>
    </row>
    <row r="15" spans="1:133" ht="15.95" customHeight="1">
      <c r="A15" s="70"/>
      <c r="B15" s="70"/>
      <c r="C15" s="64"/>
      <c r="D15" s="92" t="str">
        <f>classi!B187</f>
        <v>13 Open C</v>
      </c>
      <c r="E15" s="117"/>
      <c r="F15" s="93" t="str">
        <f>classi!C186</f>
        <v>Luisa</v>
      </c>
      <c r="G15" s="93" t="str">
        <f>classi!D186</f>
        <v>Turri</v>
      </c>
      <c r="H15" s="203" t="str">
        <f>classi!G186</f>
        <v>Shary</v>
      </c>
      <c r="I15" s="204"/>
      <c r="J15" s="117"/>
      <c r="K15" s="117"/>
      <c r="L15" s="95">
        <v>0</v>
      </c>
      <c r="M15" s="95">
        <v>0</v>
      </c>
      <c r="N15" s="95">
        <v>0</v>
      </c>
      <c r="O15" s="96"/>
      <c r="P15" s="97">
        <f t="shared" si="0"/>
        <v>0</v>
      </c>
      <c r="Q15" s="95">
        <v>0</v>
      </c>
      <c r="R15" s="95">
        <v>0</v>
      </c>
      <c r="S15" s="95">
        <v>0</v>
      </c>
      <c r="T15" s="96"/>
      <c r="U15" s="97">
        <f t="shared" si="1"/>
        <v>0</v>
      </c>
      <c r="V15" s="95">
        <v>0</v>
      </c>
      <c r="W15" s="95">
        <v>0</v>
      </c>
      <c r="X15" s="95">
        <v>0</v>
      </c>
      <c r="Y15" s="96"/>
      <c r="Z15" s="97">
        <f t="shared" si="2"/>
        <v>0</v>
      </c>
      <c r="AA15" s="95">
        <v>0</v>
      </c>
      <c r="AB15" s="95">
        <v>0</v>
      </c>
      <c r="AC15" s="95">
        <v>0</v>
      </c>
      <c r="AD15" s="96"/>
      <c r="AE15" s="97">
        <f t="shared" si="3"/>
        <v>0</v>
      </c>
      <c r="AF15" s="95">
        <v>0</v>
      </c>
      <c r="AG15" s="95">
        <v>0</v>
      </c>
      <c r="AH15" s="95">
        <v>0</v>
      </c>
      <c r="AI15" s="96"/>
      <c r="AJ15" s="97">
        <f t="shared" si="4"/>
        <v>0</v>
      </c>
      <c r="AK15" s="95">
        <v>0</v>
      </c>
      <c r="AL15" s="95">
        <v>0</v>
      </c>
      <c r="AM15" s="95">
        <v>0</v>
      </c>
      <c r="AN15" s="96"/>
      <c r="AO15" s="97">
        <f t="shared" si="5"/>
        <v>0</v>
      </c>
      <c r="AP15" s="95">
        <v>0</v>
      </c>
      <c r="AQ15" s="95">
        <v>0</v>
      </c>
      <c r="AR15" s="95">
        <v>0</v>
      </c>
      <c r="AS15" s="96"/>
      <c r="AT15" s="97">
        <f t="shared" si="6"/>
        <v>0</v>
      </c>
      <c r="AU15" s="95">
        <v>0</v>
      </c>
      <c r="AV15" s="95">
        <v>0</v>
      </c>
      <c r="AW15" s="95">
        <v>0</v>
      </c>
      <c r="AX15" s="96"/>
      <c r="AY15" s="97">
        <f t="shared" si="7"/>
        <v>0</v>
      </c>
      <c r="AZ15" s="98">
        <f t="shared" si="8"/>
        <v>0</v>
      </c>
      <c r="BA15" s="99">
        <v>0</v>
      </c>
      <c r="BB15" s="99">
        <v>0</v>
      </c>
      <c r="BC15" s="99">
        <v>0</v>
      </c>
      <c r="BD15" s="100"/>
      <c r="BE15" s="97">
        <f t="shared" si="9"/>
        <v>0</v>
      </c>
      <c r="BF15" s="99">
        <v>0</v>
      </c>
      <c r="BG15" s="99">
        <v>0</v>
      </c>
      <c r="BH15" s="99">
        <v>0</v>
      </c>
      <c r="BI15" s="100"/>
      <c r="BJ15" s="97">
        <f t="shared" si="10"/>
        <v>0</v>
      </c>
      <c r="BK15" s="99">
        <v>0</v>
      </c>
      <c r="BL15" s="99">
        <v>0</v>
      </c>
      <c r="BM15" s="99">
        <v>0</v>
      </c>
      <c r="BN15" s="100"/>
      <c r="BO15" s="97">
        <f t="shared" si="11"/>
        <v>0</v>
      </c>
      <c r="BP15" s="99">
        <v>0</v>
      </c>
      <c r="BQ15" s="99">
        <v>0</v>
      </c>
      <c r="BR15" s="99">
        <v>0</v>
      </c>
      <c r="BS15" s="100"/>
      <c r="BT15" s="97">
        <f t="shared" si="12"/>
        <v>0</v>
      </c>
      <c r="BU15" s="101">
        <v>0</v>
      </c>
      <c r="BV15" s="101">
        <v>0</v>
      </c>
      <c r="BW15" s="101">
        <v>0</v>
      </c>
      <c r="BX15" s="100"/>
      <c r="BY15" s="97">
        <f t="shared" si="13"/>
        <v>0</v>
      </c>
      <c r="BZ15" s="101">
        <v>0</v>
      </c>
      <c r="CA15" s="101">
        <v>0</v>
      </c>
      <c r="CB15" s="101">
        <v>0</v>
      </c>
      <c r="CC15" s="102"/>
      <c r="CD15" s="103">
        <f t="shared" si="14"/>
        <v>0</v>
      </c>
      <c r="CE15" s="104"/>
      <c r="CF15" s="105"/>
      <c r="CG15" s="105"/>
      <c r="CH15" s="100"/>
      <c r="CI15" s="105"/>
      <c r="CJ15" s="105"/>
      <c r="CK15" s="105"/>
      <c r="CL15" s="100"/>
      <c r="CM15" s="105"/>
      <c r="CN15" s="105"/>
      <c r="CO15" s="105"/>
      <c r="CP15" s="100"/>
      <c r="CQ15" s="105"/>
      <c r="CR15" s="105"/>
      <c r="CS15" s="105"/>
      <c r="CT15" s="100"/>
      <c r="CU15" s="105"/>
      <c r="CV15" s="105"/>
      <c r="CW15" s="105"/>
      <c r="CX15" s="100"/>
      <c r="CY15" s="105"/>
      <c r="CZ15" s="105"/>
      <c r="DA15" s="105"/>
      <c r="DB15" s="106"/>
      <c r="DC15" s="107"/>
      <c r="DD15" s="108">
        <f t="shared" si="33"/>
        <v>0</v>
      </c>
      <c r="DE15" s="109">
        <f t="shared" si="34"/>
        <v>0</v>
      </c>
      <c r="DF15" s="109">
        <f t="shared" si="35"/>
        <v>0</v>
      </c>
      <c r="DG15" s="96">
        <f t="shared" si="32"/>
        <v>0</v>
      </c>
      <c r="DH15" s="110">
        <f t="shared" si="15"/>
        <v>0</v>
      </c>
      <c r="DI15" s="97">
        <f t="shared" si="16"/>
        <v>0</v>
      </c>
      <c r="DJ15" s="111">
        <f t="shared" si="17"/>
        <v>1</v>
      </c>
      <c r="DK15" s="112">
        <f t="shared" si="18"/>
        <v>0</v>
      </c>
      <c r="DL15" s="97">
        <f t="shared" si="19"/>
        <v>0</v>
      </c>
      <c r="DM15" s="97">
        <f t="shared" si="20"/>
        <v>1</v>
      </c>
      <c r="DN15" s="97">
        <f t="shared" si="21"/>
        <v>0</v>
      </c>
      <c r="DO15" s="97">
        <f t="shared" si="22"/>
        <v>0</v>
      </c>
      <c r="DP15" s="97">
        <f t="shared" si="23"/>
        <v>1</v>
      </c>
      <c r="DQ15" s="113">
        <f t="shared" si="24"/>
        <v>0</v>
      </c>
      <c r="DR15" s="113">
        <f t="shared" si="25"/>
        <v>0</v>
      </c>
      <c r="DS15" s="113">
        <f t="shared" si="26"/>
        <v>1</v>
      </c>
      <c r="DT15" s="113">
        <f t="shared" si="27"/>
        <v>0</v>
      </c>
      <c r="DU15" s="113">
        <f t="shared" si="28"/>
        <v>0</v>
      </c>
      <c r="DV15" s="114">
        <f t="shared" si="29"/>
        <v>1</v>
      </c>
      <c r="DW15" s="113" t="e">
        <f>IF(DV15&lt;&gt;20,RANK(DV15,$DV$4:$DV$23,1)+COUNTIF(DV$4:DV15,DV15)-1,20)</f>
        <v>#REF!</v>
      </c>
      <c r="DX15" s="115" t="e">
        <f t="shared" si="30"/>
        <v>#DIV/0!</v>
      </c>
      <c r="DY15" s="116" t="str">
        <f t="shared" si="31"/>
        <v>-</v>
      </c>
      <c r="DZ15" s="91"/>
      <c r="EA15" s="70"/>
      <c r="EB15" s="70"/>
      <c r="EC15" s="70"/>
    </row>
    <row r="16" spans="1:133" ht="15.95" customHeight="1">
      <c r="A16" s="70"/>
      <c r="B16" s="70"/>
      <c r="C16" s="64"/>
      <c r="D16" s="92" t="e">
        <f>classi!#REF!</f>
        <v>#REF!</v>
      </c>
      <c r="E16" s="117"/>
      <c r="F16" s="93" t="e">
        <f>classi!#REF!</f>
        <v>#REF!</v>
      </c>
      <c r="G16" s="93" t="str">
        <f>classi!D187</f>
        <v>Sorrenti</v>
      </c>
      <c r="H16" s="203" t="str">
        <f>classi!G187</f>
        <v>Erin</v>
      </c>
      <c r="I16" s="204"/>
      <c r="J16" s="117"/>
      <c r="K16" s="117"/>
      <c r="L16" s="95">
        <v>0</v>
      </c>
      <c r="M16" s="95">
        <v>0</v>
      </c>
      <c r="N16" s="95">
        <v>0</v>
      </c>
      <c r="O16" s="96"/>
      <c r="P16" s="97">
        <f t="shared" si="0"/>
        <v>0</v>
      </c>
      <c r="Q16" s="95">
        <v>0</v>
      </c>
      <c r="R16" s="95">
        <v>0</v>
      </c>
      <c r="S16" s="95">
        <v>0</v>
      </c>
      <c r="T16" s="96"/>
      <c r="U16" s="97">
        <f t="shared" si="1"/>
        <v>0</v>
      </c>
      <c r="V16" s="95">
        <v>0</v>
      </c>
      <c r="W16" s="95">
        <v>0</v>
      </c>
      <c r="X16" s="95">
        <v>0</v>
      </c>
      <c r="Y16" s="96"/>
      <c r="Z16" s="97">
        <f t="shared" si="2"/>
        <v>0</v>
      </c>
      <c r="AA16" s="95">
        <v>0</v>
      </c>
      <c r="AB16" s="95">
        <v>0</v>
      </c>
      <c r="AC16" s="95">
        <v>0</v>
      </c>
      <c r="AD16" s="96"/>
      <c r="AE16" s="97">
        <f t="shared" si="3"/>
        <v>0</v>
      </c>
      <c r="AF16" s="95">
        <v>0</v>
      </c>
      <c r="AG16" s="95">
        <v>0</v>
      </c>
      <c r="AH16" s="95">
        <v>0</v>
      </c>
      <c r="AI16" s="96"/>
      <c r="AJ16" s="97">
        <f t="shared" si="4"/>
        <v>0</v>
      </c>
      <c r="AK16" s="95">
        <v>0</v>
      </c>
      <c r="AL16" s="95">
        <v>0</v>
      </c>
      <c r="AM16" s="95">
        <v>0</v>
      </c>
      <c r="AN16" s="96"/>
      <c r="AO16" s="97">
        <f t="shared" si="5"/>
        <v>0</v>
      </c>
      <c r="AP16" s="95">
        <v>0</v>
      </c>
      <c r="AQ16" s="95">
        <v>0</v>
      </c>
      <c r="AR16" s="95">
        <v>0</v>
      </c>
      <c r="AS16" s="96"/>
      <c r="AT16" s="97">
        <f t="shared" si="6"/>
        <v>0</v>
      </c>
      <c r="AU16" s="95">
        <v>0</v>
      </c>
      <c r="AV16" s="95">
        <v>0</v>
      </c>
      <c r="AW16" s="95">
        <v>0</v>
      </c>
      <c r="AX16" s="96"/>
      <c r="AY16" s="97">
        <f t="shared" si="7"/>
        <v>0</v>
      </c>
      <c r="AZ16" s="98">
        <f t="shared" si="8"/>
        <v>0</v>
      </c>
      <c r="BA16" s="99">
        <v>0</v>
      </c>
      <c r="BB16" s="99">
        <v>0</v>
      </c>
      <c r="BC16" s="99">
        <v>0</v>
      </c>
      <c r="BD16" s="100"/>
      <c r="BE16" s="97">
        <f t="shared" si="9"/>
        <v>0</v>
      </c>
      <c r="BF16" s="99">
        <v>0</v>
      </c>
      <c r="BG16" s="99">
        <v>0</v>
      </c>
      <c r="BH16" s="99">
        <v>0</v>
      </c>
      <c r="BI16" s="100"/>
      <c r="BJ16" s="97">
        <f t="shared" si="10"/>
        <v>0</v>
      </c>
      <c r="BK16" s="99">
        <v>0</v>
      </c>
      <c r="BL16" s="99">
        <v>0</v>
      </c>
      <c r="BM16" s="99">
        <v>0</v>
      </c>
      <c r="BN16" s="100"/>
      <c r="BO16" s="97">
        <f t="shared" si="11"/>
        <v>0</v>
      </c>
      <c r="BP16" s="99">
        <v>0</v>
      </c>
      <c r="BQ16" s="99">
        <v>0</v>
      </c>
      <c r="BR16" s="99">
        <v>0</v>
      </c>
      <c r="BS16" s="100"/>
      <c r="BT16" s="97">
        <f t="shared" si="12"/>
        <v>0</v>
      </c>
      <c r="BU16" s="101">
        <v>0</v>
      </c>
      <c r="BV16" s="101">
        <v>0</v>
      </c>
      <c r="BW16" s="101">
        <v>0</v>
      </c>
      <c r="BX16" s="100"/>
      <c r="BY16" s="97">
        <f t="shared" si="13"/>
        <v>0</v>
      </c>
      <c r="BZ16" s="101">
        <v>0</v>
      </c>
      <c r="CA16" s="101">
        <v>0</v>
      </c>
      <c r="CB16" s="101">
        <v>0</v>
      </c>
      <c r="CC16" s="102"/>
      <c r="CD16" s="103">
        <f t="shared" si="14"/>
        <v>0</v>
      </c>
      <c r="CE16" s="104"/>
      <c r="CF16" s="105"/>
      <c r="CG16" s="105"/>
      <c r="CH16" s="100"/>
      <c r="CI16" s="105"/>
      <c r="CJ16" s="105"/>
      <c r="CK16" s="105"/>
      <c r="CL16" s="100"/>
      <c r="CM16" s="105"/>
      <c r="CN16" s="105"/>
      <c r="CO16" s="105"/>
      <c r="CP16" s="100"/>
      <c r="CQ16" s="105"/>
      <c r="CR16" s="105"/>
      <c r="CS16" s="105"/>
      <c r="CT16" s="100"/>
      <c r="CU16" s="105"/>
      <c r="CV16" s="105"/>
      <c r="CW16" s="105"/>
      <c r="CX16" s="100"/>
      <c r="CY16" s="105"/>
      <c r="CZ16" s="105"/>
      <c r="DA16" s="105"/>
      <c r="DB16" s="106"/>
      <c r="DC16" s="107"/>
      <c r="DD16" s="108">
        <f t="shared" si="33"/>
        <v>0</v>
      </c>
      <c r="DE16" s="109">
        <f t="shared" si="34"/>
        <v>0</v>
      </c>
      <c r="DF16" s="109">
        <f t="shared" si="35"/>
        <v>0</v>
      </c>
      <c r="DG16" s="96">
        <f t="shared" si="32"/>
        <v>0</v>
      </c>
      <c r="DH16" s="110">
        <f t="shared" si="15"/>
        <v>0</v>
      </c>
      <c r="DI16" s="97">
        <f t="shared" si="16"/>
        <v>0</v>
      </c>
      <c r="DJ16" s="111">
        <f t="shared" si="17"/>
        <v>1</v>
      </c>
      <c r="DK16" s="112">
        <f t="shared" si="18"/>
        <v>0</v>
      </c>
      <c r="DL16" s="97">
        <f t="shared" si="19"/>
        <v>0</v>
      </c>
      <c r="DM16" s="97">
        <f t="shared" si="20"/>
        <v>1</v>
      </c>
      <c r="DN16" s="97">
        <f t="shared" si="21"/>
        <v>0</v>
      </c>
      <c r="DO16" s="97">
        <f t="shared" si="22"/>
        <v>0</v>
      </c>
      <c r="DP16" s="97">
        <f t="shared" si="23"/>
        <v>1</v>
      </c>
      <c r="DQ16" s="113">
        <f t="shared" si="24"/>
        <v>0</v>
      </c>
      <c r="DR16" s="113">
        <f t="shared" si="25"/>
        <v>0</v>
      </c>
      <c r="DS16" s="113">
        <f t="shared" si="26"/>
        <v>1</v>
      </c>
      <c r="DT16" s="113">
        <f t="shared" si="27"/>
        <v>0</v>
      </c>
      <c r="DU16" s="113">
        <f t="shared" si="28"/>
        <v>0</v>
      </c>
      <c r="DV16" s="114" t="e">
        <f t="shared" si="29"/>
        <v>#REF!</v>
      </c>
      <c r="DW16" s="113" t="e">
        <f>IF(DV16&lt;&gt;20,RANK(DV16,$DV$4:$DV$23,1)+COUNTIF(DV$4:DV16,DV16)-1,20)</f>
        <v>#REF!</v>
      </c>
      <c r="DX16" s="115" t="e">
        <f t="shared" si="30"/>
        <v>#DIV/0!</v>
      </c>
      <c r="DY16" s="116" t="str">
        <f t="shared" si="31"/>
        <v>-</v>
      </c>
      <c r="DZ16" s="91"/>
      <c r="EA16" s="70"/>
      <c r="EB16" s="70"/>
      <c r="EC16" s="70"/>
    </row>
    <row r="17" spans="1:133" ht="15.95" customHeight="1">
      <c r="A17" s="70"/>
      <c r="B17" s="70"/>
      <c r="C17" s="64"/>
      <c r="D17" s="92" t="str">
        <f>classi!B188</f>
        <v>-</v>
      </c>
      <c r="E17" s="117"/>
      <c r="F17" s="93" t="str">
        <f>classi!C188</f>
        <v>PREMIAZIONE</v>
      </c>
      <c r="G17" s="93">
        <f>classi!D188</f>
        <v>0</v>
      </c>
      <c r="H17" s="203">
        <f>classi!G188</f>
        <v>0</v>
      </c>
      <c r="I17" s="204"/>
      <c r="J17" s="117"/>
      <c r="K17" s="117"/>
      <c r="L17" s="95">
        <v>0</v>
      </c>
      <c r="M17" s="95">
        <v>0</v>
      </c>
      <c r="N17" s="95">
        <v>0</v>
      </c>
      <c r="O17" s="96"/>
      <c r="P17" s="97">
        <f t="shared" si="0"/>
        <v>0</v>
      </c>
      <c r="Q17" s="95">
        <v>0</v>
      </c>
      <c r="R17" s="95">
        <v>0</v>
      </c>
      <c r="S17" s="95">
        <v>0</v>
      </c>
      <c r="T17" s="96"/>
      <c r="U17" s="97">
        <f t="shared" si="1"/>
        <v>0</v>
      </c>
      <c r="V17" s="95">
        <v>0</v>
      </c>
      <c r="W17" s="95">
        <v>0</v>
      </c>
      <c r="X17" s="95">
        <v>0</v>
      </c>
      <c r="Y17" s="96"/>
      <c r="Z17" s="97">
        <f t="shared" si="2"/>
        <v>0</v>
      </c>
      <c r="AA17" s="95">
        <v>0</v>
      </c>
      <c r="AB17" s="95">
        <v>0</v>
      </c>
      <c r="AC17" s="95">
        <v>0</v>
      </c>
      <c r="AD17" s="96"/>
      <c r="AE17" s="97">
        <f t="shared" si="3"/>
        <v>0</v>
      </c>
      <c r="AF17" s="95">
        <v>0</v>
      </c>
      <c r="AG17" s="95">
        <v>0</v>
      </c>
      <c r="AH17" s="95">
        <v>0</v>
      </c>
      <c r="AI17" s="96"/>
      <c r="AJ17" s="97">
        <f t="shared" si="4"/>
        <v>0</v>
      </c>
      <c r="AK17" s="95">
        <v>0</v>
      </c>
      <c r="AL17" s="95">
        <v>0</v>
      </c>
      <c r="AM17" s="95">
        <v>0</v>
      </c>
      <c r="AN17" s="96"/>
      <c r="AO17" s="97">
        <f t="shared" si="5"/>
        <v>0</v>
      </c>
      <c r="AP17" s="95">
        <v>0</v>
      </c>
      <c r="AQ17" s="95">
        <v>0</v>
      </c>
      <c r="AR17" s="95">
        <v>0</v>
      </c>
      <c r="AS17" s="96"/>
      <c r="AT17" s="97">
        <f t="shared" si="6"/>
        <v>0</v>
      </c>
      <c r="AU17" s="95">
        <v>0</v>
      </c>
      <c r="AV17" s="95">
        <v>0</v>
      </c>
      <c r="AW17" s="95">
        <v>0</v>
      </c>
      <c r="AX17" s="96"/>
      <c r="AY17" s="97">
        <f t="shared" si="7"/>
        <v>0</v>
      </c>
      <c r="AZ17" s="98">
        <f t="shared" si="8"/>
        <v>0</v>
      </c>
      <c r="BA17" s="99">
        <v>0</v>
      </c>
      <c r="BB17" s="99">
        <v>0</v>
      </c>
      <c r="BC17" s="99">
        <v>0</v>
      </c>
      <c r="BD17" s="100"/>
      <c r="BE17" s="97">
        <f t="shared" si="9"/>
        <v>0</v>
      </c>
      <c r="BF17" s="99">
        <v>0</v>
      </c>
      <c r="BG17" s="99">
        <v>0</v>
      </c>
      <c r="BH17" s="99">
        <v>0</v>
      </c>
      <c r="BI17" s="100"/>
      <c r="BJ17" s="97">
        <f t="shared" si="10"/>
        <v>0</v>
      </c>
      <c r="BK17" s="99">
        <v>0</v>
      </c>
      <c r="BL17" s="99">
        <v>0</v>
      </c>
      <c r="BM17" s="99">
        <v>0</v>
      </c>
      <c r="BN17" s="100"/>
      <c r="BO17" s="97">
        <f t="shared" si="11"/>
        <v>0</v>
      </c>
      <c r="BP17" s="99">
        <v>0</v>
      </c>
      <c r="BQ17" s="99">
        <v>0</v>
      </c>
      <c r="BR17" s="99">
        <v>0</v>
      </c>
      <c r="BS17" s="100"/>
      <c r="BT17" s="97">
        <f t="shared" si="12"/>
        <v>0</v>
      </c>
      <c r="BU17" s="101">
        <v>0</v>
      </c>
      <c r="BV17" s="101">
        <v>0</v>
      </c>
      <c r="BW17" s="101">
        <v>0</v>
      </c>
      <c r="BX17" s="100"/>
      <c r="BY17" s="97">
        <f t="shared" si="13"/>
        <v>0</v>
      </c>
      <c r="BZ17" s="101">
        <v>0</v>
      </c>
      <c r="CA17" s="101">
        <v>0</v>
      </c>
      <c r="CB17" s="101">
        <v>0</v>
      </c>
      <c r="CC17" s="102"/>
      <c r="CD17" s="103">
        <f t="shared" si="14"/>
        <v>0</v>
      </c>
      <c r="CE17" s="104"/>
      <c r="CF17" s="105"/>
      <c r="CG17" s="105"/>
      <c r="CH17" s="100"/>
      <c r="CI17" s="105"/>
      <c r="CJ17" s="105"/>
      <c r="CK17" s="105"/>
      <c r="CL17" s="100"/>
      <c r="CM17" s="105"/>
      <c r="CN17" s="105"/>
      <c r="CO17" s="105"/>
      <c r="CP17" s="100"/>
      <c r="CQ17" s="105"/>
      <c r="CR17" s="105"/>
      <c r="CS17" s="105"/>
      <c r="CT17" s="100"/>
      <c r="CU17" s="105"/>
      <c r="CV17" s="105"/>
      <c r="CW17" s="105"/>
      <c r="CX17" s="100"/>
      <c r="CY17" s="105"/>
      <c r="CZ17" s="105"/>
      <c r="DA17" s="105"/>
      <c r="DB17" s="106"/>
      <c r="DC17" s="107"/>
      <c r="DD17" s="108">
        <f t="shared" si="33"/>
        <v>0</v>
      </c>
      <c r="DE17" s="109">
        <f t="shared" si="34"/>
        <v>0</v>
      </c>
      <c r="DF17" s="109">
        <f t="shared" si="35"/>
        <v>0</v>
      </c>
      <c r="DG17" s="96">
        <f t="shared" si="32"/>
        <v>0</v>
      </c>
      <c r="DH17" s="110">
        <f t="shared" si="15"/>
        <v>0</v>
      </c>
      <c r="DI17" s="97">
        <f t="shared" si="16"/>
        <v>0</v>
      </c>
      <c r="DJ17" s="111">
        <f t="shared" si="17"/>
        <v>1</v>
      </c>
      <c r="DK17" s="112">
        <f t="shared" si="18"/>
        <v>0</v>
      </c>
      <c r="DL17" s="97">
        <f t="shared" si="19"/>
        <v>0</v>
      </c>
      <c r="DM17" s="97">
        <f t="shared" si="20"/>
        <v>1</v>
      </c>
      <c r="DN17" s="97">
        <f t="shared" si="21"/>
        <v>0</v>
      </c>
      <c r="DO17" s="97">
        <f t="shared" si="22"/>
        <v>0</v>
      </c>
      <c r="DP17" s="97">
        <f t="shared" si="23"/>
        <v>1</v>
      </c>
      <c r="DQ17" s="113">
        <f t="shared" si="24"/>
        <v>0</v>
      </c>
      <c r="DR17" s="113">
        <f t="shared" si="25"/>
        <v>0</v>
      </c>
      <c r="DS17" s="113">
        <f t="shared" si="26"/>
        <v>1</v>
      </c>
      <c r="DT17" s="113">
        <f t="shared" si="27"/>
        <v>0</v>
      </c>
      <c r="DU17" s="113">
        <f t="shared" si="28"/>
        <v>0</v>
      </c>
      <c r="DV17" s="114">
        <f t="shared" si="29"/>
        <v>1</v>
      </c>
      <c r="DW17" s="113" t="e">
        <f>IF(DV17&lt;&gt;20,RANK(DV17,$DV$4:$DV$23,1)+COUNTIF(DV$4:DV17,DV17)-1,20)</f>
        <v>#REF!</v>
      </c>
      <c r="DX17" s="115" t="e">
        <f t="shared" si="30"/>
        <v>#DIV/0!</v>
      </c>
      <c r="DY17" s="116" t="str">
        <f t="shared" si="31"/>
        <v>-</v>
      </c>
      <c r="DZ17" s="91"/>
      <c r="EA17" s="70"/>
      <c r="EB17" s="70"/>
      <c r="EC17" s="70"/>
    </row>
    <row r="18" spans="1:133" ht="15.95" customHeight="1">
      <c r="A18" s="70"/>
      <c r="B18" s="70"/>
      <c r="C18" s="64"/>
      <c r="D18" s="92" t="str">
        <f>classi!B189</f>
        <v>-</v>
      </c>
      <c r="E18" s="117"/>
      <c r="F18" s="93">
        <f>classi!C189</f>
        <v>0</v>
      </c>
      <c r="G18" s="93">
        <f>classi!D189</f>
        <v>0</v>
      </c>
      <c r="H18" s="203">
        <f>classi!G189</f>
        <v>0</v>
      </c>
      <c r="I18" s="204"/>
      <c r="J18" s="117"/>
      <c r="K18" s="117"/>
      <c r="L18" s="95">
        <v>0</v>
      </c>
      <c r="M18" s="95">
        <v>0</v>
      </c>
      <c r="N18" s="95">
        <v>0</v>
      </c>
      <c r="O18" s="96"/>
      <c r="P18" s="97">
        <f t="shared" si="0"/>
        <v>0</v>
      </c>
      <c r="Q18" s="95">
        <v>0</v>
      </c>
      <c r="R18" s="95">
        <v>0</v>
      </c>
      <c r="S18" s="95">
        <v>0</v>
      </c>
      <c r="T18" s="96"/>
      <c r="U18" s="97">
        <f t="shared" si="1"/>
        <v>0</v>
      </c>
      <c r="V18" s="95">
        <v>0</v>
      </c>
      <c r="W18" s="95">
        <v>0</v>
      </c>
      <c r="X18" s="95">
        <v>0</v>
      </c>
      <c r="Y18" s="96"/>
      <c r="Z18" s="97">
        <f t="shared" si="2"/>
        <v>0</v>
      </c>
      <c r="AA18" s="95">
        <v>0</v>
      </c>
      <c r="AB18" s="95">
        <v>0</v>
      </c>
      <c r="AC18" s="95">
        <v>0</v>
      </c>
      <c r="AD18" s="96"/>
      <c r="AE18" s="97">
        <f t="shared" si="3"/>
        <v>0</v>
      </c>
      <c r="AF18" s="95">
        <v>0</v>
      </c>
      <c r="AG18" s="95">
        <v>0</v>
      </c>
      <c r="AH18" s="95">
        <v>0</v>
      </c>
      <c r="AI18" s="96"/>
      <c r="AJ18" s="97">
        <f t="shared" si="4"/>
        <v>0</v>
      </c>
      <c r="AK18" s="95">
        <v>0</v>
      </c>
      <c r="AL18" s="95">
        <v>0</v>
      </c>
      <c r="AM18" s="95">
        <v>0</v>
      </c>
      <c r="AN18" s="96"/>
      <c r="AO18" s="97">
        <f t="shared" si="5"/>
        <v>0</v>
      </c>
      <c r="AP18" s="95">
        <v>0</v>
      </c>
      <c r="AQ18" s="95">
        <v>0</v>
      </c>
      <c r="AR18" s="95">
        <v>0</v>
      </c>
      <c r="AS18" s="96"/>
      <c r="AT18" s="97">
        <f t="shared" si="6"/>
        <v>0</v>
      </c>
      <c r="AU18" s="95">
        <v>0</v>
      </c>
      <c r="AV18" s="95">
        <v>0</v>
      </c>
      <c r="AW18" s="95">
        <v>0</v>
      </c>
      <c r="AX18" s="96"/>
      <c r="AY18" s="97">
        <f t="shared" si="7"/>
        <v>0</v>
      </c>
      <c r="AZ18" s="98">
        <f t="shared" si="8"/>
        <v>0</v>
      </c>
      <c r="BA18" s="99">
        <v>0</v>
      </c>
      <c r="BB18" s="99">
        <v>0</v>
      </c>
      <c r="BC18" s="99">
        <v>0</v>
      </c>
      <c r="BD18" s="100"/>
      <c r="BE18" s="97">
        <f t="shared" si="9"/>
        <v>0</v>
      </c>
      <c r="BF18" s="99">
        <v>0</v>
      </c>
      <c r="BG18" s="99">
        <v>0</v>
      </c>
      <c r="BH18" s="99">
        <v>0</v>
      </c>
      <c r="BI18" s="100"/>
      <c r="BJ18" s="97">
        <f t="shared" si="10"/>
        <v>0</v>
      </c>
      <c r="BK18" s="99">
        <v>0</v>
      </c>
      <c r="BL18" s="99">
        <v>0</v>
      </c>
      <c r="BM18" s="99">
        <v>0</v>
      </c>
      <c r="BN18" s="100"/>
      <c r="BO18" s="97">
        <f t="shared" si="11"/>
        <v>0</v>
      </c>
      <c r="BP18" s="99">
        <v>0</v>
      </c>
      <c r="BQ18" s="99">
        <v>0</v>
      </c>
      <c r="BR18" s="99">
        <v>0</v>
      </c>
      <c r="BS18" s="100"/>
      <c r="BT18" s="97">
        <f t="shared" si="12"/>
        <v>0</v>
      </c>
      <c r="BU18" s="101">
        <v>0</v>
      </c>
      <c r="BV18" s="101">
        <v>0</v>
      </c>
      <c r="BW18" s="101">
        <v>0</v>
      </c>
      <c r="BX18" s="100"/>
      <c r="BY18" s="97">
        <f t="shared" si="13"/>
        <v>0</v>
      </c>
      <c r="BZ18" s="101">
        <v>0</v>
      </c>
      <c r="CA18" s="101">
        <v>0</v>
      </c>
      <c r="CB18" s="101">
        <v>0</v>
      </c>
      <c r="CC18" s="102"/>
      <c r="CD18" s="103">
        <f t="shared" si="14"/>
        <v>0</v>
      </c>
      <c r="CE18" s="104"/>
      <c r="CF18" s="105"/>
      <c r="CG18" s="105"/>
      <c r="CH18" s="100"/>
      <c r="CI18" s="105"/>
      <c r="CJ18" s="105"/>
      <c r="CK18" s="105"/>
      <c r="CL18" s="100"/>
      <c r="CM18" s="105"/>
      <c r="CN18" s="105"/>
      <c r="CO18" s="105"/>
      <c r="CP18" s="100"/>
      <c r="CQ18" s="105"/>
      <c r="CR18" s="105"/>
      <c r="CS18" s="105"/>
      <c r="CT18" s="100"/>
      <c r="CU18" s="105"/>
      <c r="CV18" s="105"/>
      <c r="CW18" s="105"/>
      <c r="CX18" s="100"/>
      <c r="CY18" s="105"/>
      <c r="CZ18" s="105"/>
      <c r="DA18" s="105"/>
      <c r="DB18" s="106"/>
      <c r="DC18" s="107"/>
      <c r="DD18" s="108">
        <f t="shared" si="33"/>
        <v>0</v>
      </c>
      <c r="DE18" s="109">
        <f t="shared" si="34"/>
        <v>0</v>
      </c>
      <c r="DF18" s="109">
        <f t="shared" si="35"/>
        <v>0</v>
      </c>
      <c r="DG18" s="96">
        <f t="shared" si="32"/>
        <v>0</v>
      </c>
      <c r="DH18" s="110">
        <f t="shared" si="15"/>
        <v>0</v>
      </c>
      <c r="DI18" s="97">
        <f t="shared" si="16"/>
        <v>0</v>
      </c>
      <c r="DJ18" s="111">
        <f t="shared" si="17"/>
        <v>1</v>
      </c>
      <c r="DK18" s="112">
        <f t="shared" si="18"/>
        <v>0</v>
      </c>
      <c r="DL18" s="97">
        <f t="shared" si="19"/>
        <v>0</v>
      </c>
      <c r="DM18" s="97">
        <f t="shared" si="20"/>
        <v>1</v>
      </c>
      <c r="DN18" s="97">
        <f t="shared" si="21"/>
        <v>0</v>
      </c>
      <c r="DO18" s="97">
        <f t="shared" si="22"/>
        <v>0</v>
      </c>
      <c r="DP18" s="97">
        <f t="shared" si="23"/>
        <v>1</v>
      </c>
      <c r="DQ18" s="113">
        <f t="shared" si="24"/>
        <v>0</v>
      </c>
      <c r="DR18" s="113">
        <f t="shared" si="25"/>
        <v>0</v>
      </c>
      <c r="DS18" s="113">
        <f t="shared" si="26"/>
        <v>1</v>
      </c>
      <c r="DT18" s="113">
        <f t="shared" si="27"/>
        <v>0</v>
      </c>
      <c r="DU18" s="113">
        <f t="shared" si="28"/>
        <v>0</v>
      </c>
      <c r="DV18" s="114">
        <f t="shared" si="29"/>
        <v>20</v>
      </c>
      <c r="DW18" s="113">
        <f>IF(DV18&lt;&gt;20,RANK(DV18,$DV$4:$DV$23,1)+COUNTIF(DV$4:DV18,DV18)-1,20)</f>
        <v>20</v>
      </c>
      <c r="DX18" s="115" t="e">
        <f t="shared" si="30"/>
        <v>#DIV/0!</v>
      </c>
      <c r="DY18" s="116" t="str">
        <f t="shared" si="31"/>
        <v>-</v>
      </c>
      <c r="DZ18" s="91"/>
      <c r="EA18" s="70"/>
      <c r="EB18" s="70"/>
      <c r="EC18" s="70"/>
    </row>
    <row r="19" spans="1:133" ht="15.95" customHeight="1">
      <c r="A19" s="70"/>
      <c r="B19" s="70"/>
      <c r="C19" s="64"/>
      <c r="D19" s="92" t="str">
        <f>classi!B190</f>
        <v>-</v>
      </c>
      <c r="E19" s="117"/>
      <c r="F19" s="93">
        <f>classi!C190</f>
        <v>0</v>
      </c>
      <c r="G19" s="93">
        <f>classi!D190</f>
        <v>0</v>
      </c>
      <c r="H19" s="203">
        <f>classi!G190</f>
        <v>0</v>
      </c>
      <c r="I19" s="204"/>
      <c r="J19" s="117"/>
      <c r="K19" s="117"/>
      <c r="L19" s="95">
        <v>0</v>
      </c>
      <c r="M19" s="95">
        <v>0</v>
      </c>
      <c r="N19" s="95">
        <v>0</v>
      </c>
      <c r="O19" s="96"/>
      <c r="P19" s="97">
        <f t="shared" si="0"/>
        <v>0</v>
      </c>
      <c r="Q19" s="95">
        <v>0</v>
      </c>
      <c r="R19" s="95">
        <v>0</v>
      </c>
      <c r="S19" s="95">
        <v>0</v>
      </c>
      <c r="T19" s="96"/>
      <c r="U19" s="97">
        <f t="shared" si="1"/>
        <v>0</v>
      </c>
      <c r="V19" s="95">
        <v>0</v>
      </c>
      <c r="W19" s="95">
        <v>0</v>
      </c>
      <c r="X19" s="95">
        <v>0</v>
      </c>
      <c r="Y19" s="96"/>
      <c r="Z19" s="97">
        <f t="shared" si="2"/>
        <v>0</v>
      </c>
      <c r="AA19" s="95">
        <v>0</v>
      </c>
      <c r="AB19" s="95">
        <v>0</v>
      </c>
      <c r="AC19" s="95">
        <v>0</v>
      </c>
      <c r="AD19" s="96"/>
      <c r="AE19" s="97">
        <f t="shared" si="3"/>
        <v>0</v>
      </c>
      <c r="AF19" s="95">
        <v>0</v>
      </c>
      <c r="AG19" s="95">
        <v>0</v>
      </c>
      <c r="AH19" s="95">
        <v>0</v>
      </c>
      <c r="AI19" s="96"/>
      <c r="AJ19" s="97">
        <f t="shared" si="4"/>
        <v>0</v>
      </c>
      <c r="AK19" s="95">
        <v>0</v>
      </c>
      <c r="AL19" s="95">
        <v>0</v>
      </c>
      <c r="AM19" s="95">
        <v>0</v>
      </c>
      <c r="AN19" s="96"/>
      <c r="AO19" s="97">
        <f t="shared" si="5"/>
        <v>0</v>
      </c>
      <c r="AP19" s="95">
        <v>0</v>
      </c>
      <c r="AQ19" s="95">
        <v>0</v>
      </c>
      <c r="AR19" s="95">
        <v>0</v>
      </c>
      <c r="AS19" s="96"/>
      <c r="AT19" s="97">
        <f t="shared" si="6"/>
        <v>0</v>
      </c>
      <c r="AU19" s="95">
        <v>0</v>
      </c>
      <c r="AV19" s="95">
        <v>0</v>
      </c>
      <c r="AW19" s="95">
        <v>0</v>
      </c>
      <c r="AX19" s="96"/>
      <c r="AY19" s="97">
        <f t="shared" si="7"/>
        <v>0</v>
      </c>
      <c r="AZ19" s="98">
        <f t="shared" si="8"/>
        <v>0</v>
      </c>
      <c r="BA19" s="99">
        <v>0</v>
      </c>
      <c r="BB19" s="99">
        <v>0</v>
      </c>
      <c r="BC19" s="99">
        <v>0</v>
      </c>
      <c r="BD19" s="100"/>
      <c r="BE19" s="97">
        <f t="shared" si="9"/>
        <v>0</v>
      </c>
      <c r="BF19" s="99">
        <v>0</v>
      </c>
      <c r="BG19" s="99">
        <v>0</v>
      </c>
      <c r="BH19" s="99">
        <v>0</v>
      </c>
      <c r="BI19" s="100"/>
      <c r="BJ19" s="97">
        <f t="shared" si="10"/>
        <v>0</v>
      </c>
      <c r="BK19" s="99">
        <v>0</v>
      </c>
      <c r="BL19" s="99">
        <v>0</v>
      </c>
      <c r="BM19" s="99">
        <v>0</v>
      </c>
      <c r="BN19" s="100"/>
      <c r="BO19" s="97">
        <f t="shared" si="11"/>
        <v>0</v>
      </c>
      <c r="BP19" s="99">
        <v>0</v>
      </c>
      <c r="BQ19" s="99">
        <v>0</v>
      </c>
      <c r="BR19" s="99">
        <v>0</v>
      </c>
      <c r="BS19" s="100"/>
      <c r="BT19" s="97">
        <f t="shared" si="12"/>
        <v>0</v>
      </c>
      <c r="BU19" s="101">
        <v>0</v>
      </c>
      <c r="BV19" s="101">
        <v>0</v>
      </c>
      <c r="BW19" s="101">
        <v>0</v>
      </c>
      <c r="BX19" s="100"/>
      <c r="BY19" s="97">
        <f t="shared" si="13"/>
        <v>0</v>
      </c>
      <c r="BZ19" s="101">
        <v>0</v>
      </c>
      <c r="CA19" s="101">
        <v>0</v>
      </c>
      <c r="CB19" s="101">
        <v>0</v>
      </c>
      <c r="CC19" s="102"/>
      <c r="CD19" s="103">
        <f t="shared" si="14"/>
        <v>0</v>
      </c>
      <c r="CE19" s="104"/>
      <c r="CF19" s="105"/>
      <c r="CG19" s="105"/>
      <c r="CH19" s="100"/>
      <c r="CI19" s="105"/>
      <c r="CJ19" s="105"/>
      <c r="CK19" s="105"/>
      <c r="CL19" s="100"/>
      <c r="CM19" s="105"/>
      <c r="CN19" s="105"/>
      <c r="CO19" s="105"/>
      <c r="CP19" s="100"/>
      <c r="CQ19" s="105"/>
      <c r="CR19" s="105"/>
      <c r="CS19" s="105"/>
      <c r="CT19" s="100"/>
      <c r="CU19" s="105"/>
      <c r="CV19" s="105"/>
      <c r="CW19" s="105"/>
      <c r="CX19" s="100"/>
      <c r="CY19" s="105"/>
      <c r="CZ19" s="105"/>
      <c r="DA19" s="105"/>
      <c r="DB19" s="106"/>
      <c r="DC19" s="107"/>
      <c r="DD19" s="108">
        <f t="shared" si="33"/>
        <v>0</v>
      </c>
      <c r="DE19" s="109">
        <f t="shared" si="34"/>
        <v>0</v>
      </c>
      <c r="DF19" s="109">
        <f t="shared" si="35"/>
        <v>0</v>
      </c>
      <c r="DG19" s="96">
        <f t="shared" si="32"/>
        <v>0</v>
      </c>
      <c r="DH19" s="110">
        <f t="shared" si="15"/>
        <v>0</v>
      </c>
      <c r="DI19" s="97">
        <f t="shared" si="16"/>
        <v>0</v>
      </c>
      <c r="DJ19" s="111">
        <f t="shared" si="17"/>
        <v>1</v>
      </c>
      <c r="DK19" s="112">
        <f t="shared" si="18"/>
        <v>0</v>
      </c>
      <c r="DL19" s="97">
        <f t="shared" si="19"/>
        <v>0</v>
      </c>
      <c r="DM19" s="97">
        <f t="shared" si="20"/>
        <v>1</v>
      </c>
      <c r="DN19" s="97">
        <f t="shared" si="21"/>
        <v>0</v>
      </c>
      <c r="DO19" s="97">
        <f t="shared" si="22"/>
        <v>0</v>
      </c>
      <c r="DP19" s="97">
        <f t="shared" si="23"/>
        <v>1</v>
      </c>
      <c r="DQ19" s="113">
        <f t="shared" si="24"/>
        <v>0</v>
      </c>
      <c r="DR19" s="113">
        <f t="shared" si="25"/>
        <v>0</v>
      </c>
      <c r="DS19" s="113">
        <f t="shared" si="26"/>
        <v>1</v>
      </c>
      <c r="DT19" s="113">
        <f t="shared" si="27"/>
        <v>0</v>
      </c>
      <c r="DU19" s="113">
        <f t="shared" si="28"/>
        <v>0</v>
      </c>
      <c r="DV19" s="114">
        <f t="shared" si="29"/>
        <v>20</v>
      </c>
      <c r="DW19" s="113">
        <f>IF(DV19&lt;&gt;20,RANK(DV19,$DV$4:$DV$23,1)+COUNTIF(DV$4:DV19,DV19)-1,20)</f>
        <v>20</v>
      </c>
      <c r="DX19" s="115" t="e">
        <f t="shared" si="30"/>
        <v>#DIV/0!</v>
      </c>
      <c r="DY19" s="116" t="str">
        <f t="shared" si="31"/>
        <v>-</v>
      </c>
      <c r="DZ19" s="91"/>
      <c r="EA19" s="70"/>
      <c r="EB19" s="70"/>
      <c r="EC19" s="70"/>
    </row>
    <row r="20" spans="1:133" ht="15.95" customHeight="1">
      <c r="A20" s="70"/>
      <c r="B20" s="70"/>
      <c r="C20" s="64"/>
      <c r="D20" s="92" t="str">
        <f>classi!B191</f>
        <v>-</v>
      </c>
      <c r="E20" s="117"/>
      <c r="F20" s="93">
        <f>classi!C191</f>
        <v>0</v>
      </c>
      <c r="G20" s="93">
        <f>classi!D191</f>
        <v>0</v>
      </c>
      <c r="H20" s="203">
        <f>classi!G191</f>
        <v>0</v>
      </c>
      <c r="I20" s="204"/>
      <c r="J20" s="117"/>
      <c r="K20" s="117"/>
      <c r="L20" s="95">
        <v>0</v>
      </c>
      <c r="M20" s="95">
        <v>0</v>
      </c>
      <c r="N20" s="95">
        <v>0</v>
      </c>
      <c r="O20" s="96"/>
      <c r="P20" s="97">
        <f t="shared" si="0"/>
        <v>0</v>
      </c>
      <c r="Q20" s="95">
        <v>0</v>
      </c>
      <c r="R20" s="95">
        <v>0</v>
      </c>
      <c r="S20" s="95">
        <v>0</v>
      </c>
      <c r="T20" s="96"/>
      <c r="U20" s="97">
        <f t="shared" si="1"/>
        <v>0</v>
      </c>
      <c r="V20" s="95">
        <v>0</v>
      </c>
      <c r="W20" s="95">
        <v>0</v>
      </c>
      <c r="X20" s="95">
        <v>0</v>
      </c>
      <c r="Y20" s="96"/>
      <c r="Z20" s="97">
        <f t="shared" si="2"/>
        <v>0</v>
      </c>
      <c r="AA20" s="95">
        <v>0</v>
      </c>
      <c r="AB20" s="95">
        <v>0</v>
      </c>
      <c r="AC20" s="95">
        <v>0</v>
      </c>
      <c r="AD20" s="96"/>
      <c r="AE20" s="97">
        <f t="shared" si="3"/>
        <v>0</v>
      </c>
      <c r="AF20" s="95">
        <v>0</v>
      </c>
      <c r="AG20" s="95">
        <v>0</v>
      </c>
      <c r="AH20" s="95">
        <v>0</v>
      </c>
      <c r="AI20" s="96"/>
      <c r="AJ20" s="97">
        <f t="shared" si="4"/>
        <v>0</v>
      </c>
      <c r="AK20" s="95">
        <v>0</v>
      </c>
      <c r="AL20" s="95">
        <v>0</v>
      </c>
      <c r="AM20" s="95">
        <v>0</v>
      </c>
      <c r="AN20" s="96"/>
      <c r="AO20" s="97">
        <f t="shared" si="5"/>
        <v>0</v>
      </c>
      <c r="AP20" s="95">
        <v>0</v>
      </c>
      <c r="AQ20" s="95">
        <v>0</v>
      </c>
      <c r="AR20" s="95">
        <v>0</v>
      </c>
      <c r="AS20" s="96"/>
      <c r="AT20" s="97">
        <f t="shared" si="6"/>
        <v>0</v>
      </c>
      <c r="AU20" s="95">
        <v>0</v>
      </c>
      <c r="AV20" s="95">
        <v>0</v>
      </c>
      <c r="AW20" s="95">
        <v>0</v>
      </c>
      <c r="AX20" s="96"/>
      <c r="AY20" s="97">
        <f t="shared" si="7"/>
        <v>0</v>
      </c>
      <c r="AZ20" s="98">
        <f t="shared" si="8"/>
        <v>0</v>
      </c>
      <c r="BA20" s="99">
        <v>0</v>
      </c>
      <c r="BB20" s="99">
        <v>0</v>
      </c>
      <c r="BC20" s="99">
        <v>0</v>
      </c>
      <c r="BD20" s="100"/>
      <c r="BE20" s="97">
        <f t="shared" si="9"/>
        <v>0</v>
      </c>
      <c r="BF20" s="99">
        <v>0</v>
      </c>
      <c r="BG20" s="99">
        <v>0</v>
      </c>
      <c r="BH20" s="99">
        <v>0</v>
      </c>
      <c r="BI20" s="100"/>
      <c r="BJ20" s="97">
        <f t="shared" si="10"/>
        <v>0</v>
      </c>
      <c r="BK20" s="99">
        <v>0</v>
      </c>
      <c r="BL20" s="99">
        <v>0</v>
      </c>
      <c r="BM20" s="99">
        <v>0</v>
      </c>
      <c r="BN20" s="100"/>
      <c r="BO20" s="97">
        <f t="shared" si="11"/>
        <v>0</v>
      </c>
      <c r="BP20" s="99">
        <v>0</v>
      </c>
      <c r="BQ20" s="99">
        <v>0</v>
      </c>
      <c r="BR20" s="99">
        <v>0</v>
      </c>
      <c r="BS20" s="100"/>
      <c r="BT20" s="97">
        <f t="shared" si="12"/>
        <v>0</v>
      </c>
      <c r="BU20" s="101">
        <v>0</v>
      </c>
      <c r="BV20" s="101">
        <v>0</v>
      </c>
      <c r="BW20" s="101">
        <v>0</v>
      </c>
      <c r="BX20" s="100"/>
      <c r="BY20" s="97">
        <f t="shared" si="13"/>
        <v>0</v>
      </c>
      <c r="BZ20" s="101">
        <v>0</v>
      </c>
      <c r="CA20" s="101">
        <v>0</v>
      </c>
      <c r="CB20" s="101">
        <v>0</v>
      </c>
      <c r="CC20" s="102"/>
      <c r="CD20" s="103">
        <f t="shared" si="14"/>
        <v>0</v>
      </c>
      <c r="CE20" s="104"/>
      <c r="CF20" s="105"/>
      <c r="CG20" s="105"/>
      <c r="CH20" s="100"/>
      <c r="CI20" s="105"/>
      <c r="CJ20" s="105"/>
      <c r="CK20" s="105"/>
      <c r="CL20" s="100"/>
      <c r="CM20" s="105"/>
      <c r="CN20" s="105"/>
      <c r="CO20" s="105"/>
      <c r="CP20" s="100"/>
      <c r="CQ20" s="105"/>
      <c r="CR20" s="105"/>
      <c r="CS20" s="105"/>
      <c r="CT20" s="100"/>
      <c r="CU20" s="105"/>
      <c r="CV20" s="105"/>
      <c r="CW20" s="105"/>
      <c r="CX20" s="100"/>
      <c r="CY20" s="105"/>
      <c r="CZ20" s="105"/>
      <c r="DA20" s="105"/>
      <c r="DB20" s="106"/>
      <c r="DC20" s="107"/>
      <c r="DD20" s="108">
        <f t="shared" si="33"/>
        <v>0</v>
      </c>
      <c r="DE20" s="109">
        <f t="shared" si="34"/>
        <v>0</v>
      </c>
      <c r="DF20" s="109">
        <f t="shared" si="35"/>
        <v>0</v>
      </c>
      <c r="DG20" s="96">
        <f t="shared" si="32"/>
        <v>0</v>
      </c>
      <c r="DH20" s="110">
        <f t="shared" si="15"/>
        <v>0</v>
      </c>
      <c r="DI20" s="97">
        <f t="shared" si="16"/>
        <v>0</v>
      </c>
      <c r="DJ20" s="111">
        <f t="shared" si="17"/>
        <v>1</v>
      </c>
      <c r="DK20" s="112">
        <f t="shared" si="18"/>
        <v>0</v>
      </c>
      <c r="DL20" s="97">
        <f t="shared" si="19"/>
        <v>0</v>
      </c>
      <c r="DM20" s="97">
        <f t="shared" si="20"/>
        <v>1</v>
      </c>
      <c r="DN20" s="97">
        <f t="shared" si="21"/>
        <v>0</v>
      </c>
      <c r="DO20" s="97">
        <f t="shared" si="22"/>
        <v>0</v>
      </c>
      <c r="DP20" s="97">
        <f t="shared" si="23"/>
        <v>1</v>
      </c>
      <c r="DQ20" s="113">
        <f t="shared" si="24"/>
        <v>0</v>
      </c>
      <c r="DR20" s="113">
        <f t="shared" si="25"/>
        <v>0</v>
      </c>
      <c r="DS20" s="113">
        <f t="shared" si="26"/>
        <v>1</v>
      </c>
      <c r="DT20" s="113">
        <f t="shared" si="27"/>
        <v>0</v>
      </c>
      <c r="DU20" s="113">
        <f t="shared" si="28"/>
        <v>0</v>
      </c>
      <c r="DV20" s="114">
        <f t="shared" si="29"/>
        <v>20</v>
      </c>
      <c r="DW20" s="113">
        <f>IF(DV20&lt;&gt;20,RANK(DV20,$DV$4:$DV$23,1)+COUNTIF(DV$4:DV20,DV20)-1,20)</f>
        <v>20</v>
      </c>
      <c r="DX20" s="115" t="e">
        <f t="shared" si="30"/>
        <v>#DIV/0!</v>
      </c>
      <c r="DY20" s="116" t="str">
        <f t="shared" si="31"/>
        <v>-</v>
      </c>
      <c r="DZ20" s="91"/>
      <c r="EA20" s="70"/>
      <c r="EB20" s="70"/>
      <c r="EC20" s="70"/>
    </row>
    <row r="21" spans="1:133" ht="15.95" customHeight="1">
      <c r="A21" s="70"/>
      <c r="B21" s="70"/>
      <c r="C21" s="64"/>
      <c r="D21" s="92" t="str">
        <f>classi!B192</f>
        <v>-</v>
      </c>
      <c r="E21" s="117"/>
      <c r="F21" s="93">
        <f>classi!C192</f>
        <v>0</v>
      </c>
      <c r="G21" s="93">
        <f>classi!D192</f>
        <v>0</v>
      </c>
      <c r="H21" s="203">
        <f>classi!G192</f>
        <v>0</v>
      </c>
      <c r="I21" s="204"/>
      <c r="J21" s="117"/>
      <c r="K21" s="117"/>
      <c r="L21" s="95">
        <v>0</v>
      </c>
      <c r="M21" s="95">
        <v>0</v>
      </c>
      <c r="N21" s="95">
        <v>0</v>
      </c>
      <c r="O21" s="96"/>
      <c r="P21" s="97">
        <f t="shared" si="0"/>
        <v>0</v>
      </c>
      <c r="Q21" s="95">
        <v>0</v>
      </c>
      <c r="R21" s="95">
        <v>0</v>
      </c>
      <c r="S21" s="95">
        <v>0</v>
      </c>
      <c r="T21" s="96"/>
      <c r="U21" s="97">
        <f t="shared" si="1"/>
        <v>0</v>
      </c>
      <c r="V21" s="95">
        <v>0</v>
      </c>
      <c r="W21" s="95">
        <v>0</v>
      </c>
      <c r="X21" s="95">
        <v>0</v>
      </c>
      <c r="Y21" s="96"/>
      <c r="Z21" s="97">
        <f t="shared" si="2"/>
        <v>0</v>
      </c>
      <c r="AA21" s="95">
        <v>0</v>
      </c>
      <c r="AB21" s="95">
        <v>0</v>
      </c>
      <c r="AC21" s="95">
        <v>0</v>
      </c>
      <c r="AD21" s="96"/>
      <c r="AE21" s="97">
        <f t="shared" si="3"/>
        <v>0</v>
      </c>
      <c r="AF21" s="95">
        <v>0</v>
      </c>
      <c r="AG21" s="95">
        <v>0</v>
      </c>
      <c r="AH21" s="95">
        <v>0</v>
      </c>
      <c r="AI21" s="96"/>
      <c r="AJ21" s="97">
        <f t="shared" si="4"/>
        <v>0</v>
      </c>
      <c r="AK21" s="95">
        <v>0</v>
      </c>
      <c r="AL21" s="95">
        <v>0</v>
      </c>
      <c r="AM21" s="95">
        <v>0</v>
      </c>
      <c r="AN21" s="96"/>
      <c r="AO21" s="97">
        <f t="shared" si="5"/>
        <v>0</v>
      </c>
      <c r="AP21" s="95">
        <v>0</v>
      </c>
      <c r="AQ21" s="95">
        <v>0</v>
      </c>
      <c r="AR21" s="95">
        <v>0</v>
      </c>
      <c r="AS21" s="96"/>
      <c r="AT21" s="97">
        <f t="shared" si="6"/>
        <v>0</v>
      </c>
      <c r="AU21" s="95">
        <v>0</v>
      </c>
      <c r="AV21" s="95">
        <v>0</v>
      </c>
      <c r="AW21" s="95">
        <v>0</v>
      </c>
      <c r="AX21" s="96"/>
      <c r="AY21" s="97">
        <f t="shared" si="7"/>
        <v>0</v>
      </c>
      <c r="AZ21" s="98">
        <f t="shared" si="8"/>
        <v>0</v>
      </c>
      <c r="BA21" s="99">
        <v>0</v>
      </c>
      <c r="BB21" s="99">
        <v>0</v>
      </c>
      <c r="BC21" s="99">
        <v>0</v>
      </c>
      <c r="BD21" s="100"/>
      <c r="BE21" s="97">
        <f t="shared" si="9"/>
        <v>0</v>
      </c>
      <c r="BF21" s="99">
        <v>0</v>
      </c>
      <c r="BG21" s="99">
        <v>0</v>
      </c>
      <c r="BH21" s="99">
        <v>0</v>
      </c>
      <c r="BI21" s="100"/>
      <c r="BJ21" s="97">
        <f t="shared" si="10"/>
        <v>0</v>
      </c>
      <c r="BK21" s="99">
        <v>0</v>
      </c>
      <c r="BL21" s="99">
        <v>0</v>
      </c>
      <c r="BM21" s="99">
        <v>0</v>
      </c>
      <c r="BN21" s="100"/>
      <c r="BO21" s="97">
        <f t="shared" si="11"/>
        <v>0</v>
      </c>
      <c r="BP21" s="99">
        <v>0</v>
      </c>
      <c r="BQ21" s="99">
        <v>0</v>
      </c>
      <c r="BR21" s="99">
        <v>0</v>
      </c>
      <c r="BS21" s="100"/>
      <c r="BT21" s="97">
        <f t="shared" si="12"/>
        <v>0</v>
      </c>
      <c r="BU21" s="101">
        <v>0</v>
      </c>
      <c r="BV21" s="101">
        <v>0</v>
      </c>
      <c r="BW21" s="101">
        <v>0</v>
      </c>
      <c r="BX21" s="100"/>
      <c r="BY21" s="97">
        <f t="shared" si="13"/>
        <v>0</v>
      </c>
      <c r="BZ21" s="101">
        <v>0</v>
      </c>
      <c r="CA21" s="101">
        <v>0</v>
      </c>
      <c r="CB21" s="101">
        <v>0</v>
      </c>
      <c r="CC21" s="102"/>
      <c r="CD21" s="103">
        <f t="shared" si="14"/>
        <v>0</v>
      </c>
      <c r="CE21" s="104"/>
      <c r="CF21" s="105"/>
      <c r="CG21" s="105"/>
      <c r="CH21" s="100"/>
      <c r="CI21" s="105"/>
      <c r="CJ21" s="105"/>
      <c r="CK21" s="105"/>
      <c r="CL21" s="100"/>
      <c r="CM21" s="105"/>
      <c r="CN21" s="105"/>
      <c r="CO21" s="105"/>
      <c r="CP21" s="100"/>
      <c r="CQ21" s="105"/>
      <c r="CR21" s="105"/>
      <c r="CS21" s="105"/>
      <c r="CT21" s="100"/>
      <c r="CU21" s="105"/>
      <c r="CV21" s="105"/>
      <c r="CW21" s="105"/>
      <c r="CX21" s="100"/>
      <c r="CY21" s="105"/>
      <c r="CZ21" s="105"/>
      <c r="DA21" s="105"/>
      <c r="DB21" s="106"/>
      <c r="DC21" s="107"/>
      <c r="DD21" s="108">
        <f t="shared" si="33"/>
        <v>0</v>
      </c>
      <c r="DE21" s="109">
        <f t="shared" si="34"/>
        <v>0</v>
      </c>
      <c r="DF21" s="109">
        <f t="shared" si="35"/>
        <v>0</v>
      </c>
      <c r="DG21" s="96">
        <f t="shared" si="32"/>
        <v>0</v>
      </c>
      <c r="DH21" s="110">
        <f t="shared" si="15"/>
        <v>0</v>
      </c>
      <c r="DI21" s="97">
        <f t="shared" si="16"/>
        <v>0</v>
      </c>
      <c r="DJ21" s="111">
        <f t="shared" si="17"/>
        <v>1</v>
      </c>
      <c r="DK21" s="112">
        <f t="shared" si="18"/>
        <v>0</v>
      </c>
      <c r="DL21" s="97">
        <f t="shared" si="19"/>
        <v>0</v>
      </c>
      <c r="DM21" s="97">
        <f t="shared" si="20"/>
        <v>1</v>
      </c>
      <c r="DN21" s="97">
        <f t="shared" si="21"/>
        <v>0</v>
      </c>
      <c r="DO21" s="97">
        <f t="shared" si="22"/>
        <v>0</v>
      </c>
      <c r="DP21" s="97">
        <f t="shared" si="23"/>
        <v>1</v>
      </c>
      <c r="DQ21" s="113">
        <f t="shared" si="24"/>
        <v>0</v>
      </c>
      <c r="DR21" s="113">
        <f t="shared" si="25"/>
        <v>0</v>
      </c>
      <c r="DS21" s="113">
        <f t="shared" si="26"/>
        <v>1</v>
      </c>
      <c r="DT21" s="113">
        <f t="shared" si="27"/>
        <v>0</v>
      </c>
      <c r="DU21" s="113">
        <f t="shared" si="28"/>
        <v>0</v>
      </c>
      <c r="DV21" s="114">
        <f t="shared" si="29"/>
        <v>20</v>
      </c>
      <c r="DW21" s="113">
        <f>IF(DV21&lt;&gt;20,RANK(DV21,$DV$4:$DV$23,1)+COUNTIF(DV$4:DV21,DV21)-1,20)</f>
        <v>20</v>
      </c>
      <c r="DX21" s="115" t="e">
        <f t="shared" si="30"/>
        <v>#DIV/0!</v>
      </c>
      <c r="DY21" s="116" t="str">
        <f t="shared" si="31"/>
        <v>-</v>
      </c>
      <c r="DZ21" s="91"/>
      <c r="EA21" s="70"/>
      <c r="EB21" s="70"/>
      <c r="EC21" s="70"/>
    </row>
    <row r="22" spans="1:133" ht="15.95" customHeight="1">
      <c r="A22" s="70"/>
      <c r="B22" s="70"/>
      <c r="C22" s="64"/>
      <c r="D22" s="92" t="str">
        <f>classi!B193</f>
        <v>-</v>
      </c>
      <c r="E22" s="117"/>
      <c r="F22" s="93">
        <f>classi!C193</f>
        <v>0</v>
      </c>
      <c r="G22" s="93">
        <f>classi!D193</f>
        <v>0</v>
      </c>
      <c r="H22" s="203">
        <f>classi!G193</f>
        <v>0</v>
      </c>
      <c r="I22" s="204"/>
      <c r="J22" s="117"/>
      <c r="K22" s="117"/>
      <c r="L22" s="95">
        <v>0</v>
      </c>
      <c r="M22" s="95">
        <v>0</v>
      </c>
      <c r="N22" s="95">
        <v>0</v>
      </c>
      <c r="O22" s="96"/>
      <c r="P22" s="97">
        <f t="shared" si="0"/>
        <v>0</v>
      </c>
      <c r="Q22" s="95">
        <v>0</v>
      </c>
      <c r="R22" s="95">
        <v>0</v>
      </c>
      <c r="S22" s="95">
        <v>0</v>
      </c>
      <c r="T22" s="96"/>
      <c r="U22" s="97">
        <f t="shared" si="1"/>
        <v>0</v>
      </c>
      <c r="V22" s="95">
        <v>0</v>
      </c>
      <c r="W22" s="95">
        <v>0</v>
      </c>
      <c r="X22" s="95">
        <v>0</v>
      </c>
      <c r="Y22" s="96"/>
      <c r="Z22" s="97">
        <f t="shared" si="2"/>
        <v>0</v>
      </c>
      <c r="AA22" s="95">
        <v>0</v>
      </c>
      <c r="AB22" s="95">
        <v>0</v>
      </c>
      <c r="AC22" s="95">
        <v>0</v>
      </c>
      <c r="AD22" s="96"/>
      <c r="AE22" s="97">
        <f t="shared" si="3"/>
        <v>0</v>
      </c>
      <c r="AF22" s="95">
        <v>0</v>
      </c>
      <c r="AG22" s="95">
        <v>0</v>
      </c>
      <c r="AH22" s="95">
        <v>0</v>
      </c>
      <c r="AI22" s="96"/>
      <c r="AJ22" s="97">
        <f t="shared" si="4"/>
        <v>0</v>
      </c>
      <c r="AK22" s="95">
        <v>0</v>
      </c>
      <c r="AL22" s="95">
        <v>0</v>
      </c>
      <c r="AM22" s="95">
        <v>0</v>
      </c>
      <c r="AN22" s="96"/>
      <c r="AO22" s="97">
        <f t="shared" si="5"/>
        <v>0</v>
      </c>
      <c r="AP22" s="95">
        <v>0</v>
      </c>
      <c r="AQ22" s="95">
        <v>0</v>
      </c>
      <c r="AR22" s="95">
        <v>0</v>
      </c>
      <c r="AS22" s="96"/>
      <c r="AT22" s="97">
        <f t="shared" si="6"/>
        <v>0</v>
      </c>
      <c r="AU22" s="95">
        <v>0</v>
      </c>
      <c r="AV22" s="95">
        <v>0</v>
      </c>
      <c r="AW22" s="95">
        <v>0</v>
      </c>
      <c r="AX22" s="96"/>
      <c r="AY22" s="97">
        <f t="shared" si="7"/>
        <v>0</v>
      </c>
      <c r="AZ22" s="98">
        <f t="shared" si="8"/>
        <v>0</v>
      </c>
      <c r="BA22" s="99">
        <v>0</v>
      </c>
      <c r="BB22" s="99">
        <v>0</v>
      </c>
      <c r="BC22" s="99">
        <v>0</v>
      </c>
      <c r="BD22" s="100"/>
      <c r="BE22" s="97">
        <f t="shared" si="9"/>
        <v>0</v>
      </c>
      <c r="BF22" s="99">
        <v>0</v>
      </c>
      <c r="BG22" s="99">
        <v>0</v>
      </c>
      <c r="BH22" s="99">
        <v>0</v>
      </c>
      <c r="BI22" s="100"/>
      <c r="BJ22" s="97">
        <f t="shared" si="10"/>
        <v>0</v>
      </c>
      <c r="BK22" s="99">
        <v>0</v>
      </c>
      <c r="BL22" s="99">
        <v>0</v>
      </c>
      <c r="BM22" s="99">
        <v>0</v>
      </c>
      <c r="BN22" s="100"/>
      <c r="BO22" s="97">
        <f t="shared" si="11"/>
        <v>0</v>
      </c>
      <c r="BP22" s="99">
        <v>0</v>
      </c>
      <c r="BQ22" s="99">
        <v>0</v>
      </c>
      <c r="BR22" s="99">
        <v>0</v>
      </c>
      <c r="BS22" s="100"/>
      <c r="BT22" s="97">
        <f t="shared" si="12"/>
        <v>0</v>
      </c>
      <c r="BU22" s="101">
        <v>0</v>
      </c>
      <c r="BV22" s="101">
        <v>0</v>
      </c>
      <c r="BW22" s="101">
        <v>0</v>
      </c>
      <c r="BX22" s="100"/>
      <c r="BY22" s="97">
        <f t="shared" si="13"/>
        <v>0</v>
      </c>
      <c r="BZ22" s="101">
        <v>0</v>
      </c>
      <c r="CA22" s="101">
        <v>0</v>
      </c>
      <c r="CB22" s="101">
        <v>0</v>
      </c>
      <c r="CC22" s="102"/>
      <c r="CD22" s="103">
        <f t="shared" si="14"/>
        <v>0</v>
      </c>
      <c r="CE22" s="104"/>
      <c r="CF22" s="105"/>
      <c r="CG22" s="105"/>
      <c r="CH22" s="100"/>
      <c r="CI22" s="105"/>
      <c r="CJ22" s="105"/>
      <c r="CK22" s="105"/>
      <c r="CL22" s="100"/>
      <c r="CM22" s="105"/>
      <c r="CN22" s="105"/>
      <c r="CO22" s="105"/>
      <c r="CP22" s="100"/>
      <c r="CQ22" s="105"/>
      <c r="CR22" s="105"/>
      <c r="CS22" s="105"/>
      <c r="CT22" s="100"/>
      <c r="CU22" s="105"/>
      <c r="CV22" s="105"/>
      <c r="CW22" s="105"/>
      <c r="CX22" s="100"/>
      <c r="CY22" s="105"/>
      <c r="CZ22" s="105"/>
      <c r="DA22" s="105"/>
      <c r="DB22" s="106"/>
      <c r="DC22" s="107"/>
      <c r="DD22" s="108">
        <f t="shared" si="33"/>
        <v>0</v>
      </c>
      <c r="DE22" s="109">
        <f t="shared" si="34"/>
        <v>0</v>
      </c>
      <c r="DF22" s="109">
        <f t="shared" si="35"/>
        <v>0</v>
      </c>
      <c r="DG22" s="96">
        <f t="shared" si="32"/>
        <v>0</v>
      </c>
      <c r="DH22" s="110">
        <f t="shared" si="15"/>
        <v>0</v>
      </c>
      <c r="DI22" s="97">
        <f t="shared" si="16"/>
        <v>0</v>
      </c>
      <c r="DJ22" s="111">
        <f t="shared" si="17"/>
        <v>1</v>
      </c>
      <c r="DK22" s="112">
        <f t="shared" si="18"/>
        <v>0</v>
      </c>
      <c r="DL22" s="97">
        <f t="shared" si="19"/>
        <v>0</v>
      </c>
      <c r="DM22" s="97">
        <f t="shared" si="20"/>
        <v>1</v>
      </c>
      <c r="DN22" s="97">
        <f t="shared" si="21"/>
        <v>0</v>
      </c>
      <c r="DO22" s="97">
        <f t="shared" si="22"/>
        <v>0</v>
      </c>
      <c r="DP22" s="97">
        <f t="shared" si="23"/>
        <v>1</v>
      </c>
      <c r="DQ22" s="113">
        <f t="shared" si="24"/>
        <v>0</v>
      </c>
      <c r="DR22" s="113">
        <f t="shared" si="25"/>
        <v>0</v>
      </c>
      <c r="DS22" s="113">
        <f t="shared" si="26"/>
        <v>1</v>
      </c>
      <c r="DT22" s="113">
        <f t="shared" si="27"/>
        <v>0</v>
      </c>
      <c r="DU22" s="113">
        <f t="shared" si="28"/>
        <v>0</v>
      </c>
      <c r="DV22" s="114">
        <f t="shared" si="29"/>
        <v>20</v>
      </c>
      <c r="DW22" s="113">
        <f>IF(DV22&lt;&gt;20,RANK(DV22,$DV$4:$DV$23,1)+COUNTIF(DV$4:DV22,DV22)-1,20)</f>
        <v>20</v>
      </c>
      <c r="DX22" s="115" t="e">
        <f t="shared" si="30"/>
        <v>#DIV/0!</v>
      </c>
      <c r="DY22" s="116" t="str">
        <f t="shared" si="31"/>
        <v>-</v>
      </c>
      <c r="DZ22" s="91"/>
      <c r="EA22" s="70"/>
      <c r="EB22" s="70"/>
      <c r="EC22" s="70"/>
    </row>
    <row r="23" spans="1:133" ht="16.5" customHeight="1">
      <c r="A23" s="70"/>
      <c r="B23" s="70"/>
      <c r="C23" s="64"/>
      <c r="D23" s="119" t="str">
        <f>classi!B194</f>
        <v>-</v>
      </c>
      <c r="E23" s="120"/>
      <c r="F23" s="121">
        <f>classi!C194</f>
        <v>0</v>
      </c>
      <c r="G23" s="121">
        <f>classi!D194</f>
        <v>0</v>
      </c>
      <c r="H23" s="205">
        <f>classi!G194</f>
        <v>0</v>
      </c>
      <c r="I23" s="206"/>
      <c r="J23" s="120"/>
      <c r="K23" s="120"/>
      <c r="L23" s="122">
        <v>0</v>
      </c>
      <c r="M23" s="122">
        <v>0</v>
      </c>
      <c r="N23" s="122">
        <v>0</v>
      </c>
      <c r="O23" s="123"/>
      <c r="P23" s="124">
        <f t="shared" si="0"/>
        <v>0</v>
      </c>
      <c r="Q23" s="122">
        <v>0</v>
      </c>
      <c r="R23" s="122">
        <v>0</v>
      </c>
      <c r="S23" s="122">
        <v>0</v>
      </c>
      <c r="T23" s="123"/>
      <c r="U23" s="124">
        <f t="shared" si="1"/>
        <v>0</v>
      </c>
      <c r="V23" s="122">
        <v>0</v>
      </c>
      <c r="W23" s="122">
        <v>0</v>
      </c>
      <c r="X23" s="122">
        <v>0</v>
      </c>
      <c r="Y23" s="123"/>
      <c r="Z23" s="124">
        <f t="shared" si="2"/>
        <v>0</v>
      </c>
      <c r="AA23" s="122">
        <v>0</v>
      </c>
      <c r="AB23" s="122">
        <v>0</v>
      </c>
      <c r="AC23" s="122">
        <v>0</v>
      </c>
      <c r="AD23" s="123"/>
      <c r="AE23" s="124">
        <f t="shared" si="3"/>
        <v>0</v>
      </c>
      <c r="AF23" s="122">
        <v>0</v>
      </c>
      <c r="AG23" s="122">
        <v>0</v>
      </c>
      <c r="AH23" s="122">
        <v>0</v>
      </c>
      <c r="AI23" s="123"/>
      <c r="AJ23" s="124">
        <f t="shared" si="4"/>
        <v>0</v>
      </c>
      <c r="AK23" s="122">
        <v>0</v>
      </c>
      <c r="AL23" s="122">
        <v>0</v>
      </c>
      <c r="AM23" s="122">
        <v>0</v>
      </c>
      <c r="AN23" s="123"/>
      <c r="AO23" s="124">
        <f t="shared" si="5"/>
        <v>0</v>
      </c>
      <c r="AP23" s="122">
        <v>0</v>
      </c>
      <c r="AQ23" s="122">
        <v>0</v>
      </c>
      <c r="AR23" s="122">
        <v>0</v>
      </c>
      <c r="AS23" s="123"/>
      <c r="AT23" s="124">
        <f t="shared" si="6"/>
        <v>0</v>
      </c>
      <c r="AU23" s="122">
        <v>0</v>
      </c>
      <c r="AV23" s="122">
        <v>0</v>
      </c>
      <c r="AW23" s="122">
        <v>0</v>
      </c>
      <c r="AX23" s="123"/>
      <c r="AY23" s="124">
        <f t="shared" si="7"/>
        <v>0</v>
      </c>
      <c r="AZ23" s="125">
        <f t="shared" si="8"/>
        <v>0</v>
      </c>
      <c r="BA23" s="126">
        <v>0</v>
      </c>
      <c r="BB23" s="126">
        <v>0</v>
      </c>
      <c r="BC23" s="126">
        <v>0</v>
      </c>
      <c r="BD23" s="127"/>
      <c r="BE23" s="124">
        <f t="shared" si="9"/>
        <v>0</v>
      </c>
      <c r="BF23" s="126">
        <v>0</v>
      </c>
      <c r="BG23" s="126">
        <v>0</v>
      </c>
      <c r="BH23" s="126">
        <v>0</v>
      </c>
      <c r="BI23" s="127"/>
      <c r="BJ23" s="124">
        <f t="shared" si="10"/>
        <v>0</v>
      </c>
      <c r="BK23" s="126">
        <v>0</v>
      </c>
      <c r="BL23" s="126">
        <v>0</v>
      </c>
      <c r="BM23" s="126">
        <v>0</v>
      </c>
      <c r="BN23" s="127"/>
      <c r="BO23" s="124">
        <f t="shared" si="11"/>
        <v>0</v>
      </c>
      <c r="BP23" s="126">
        <v>0</v>
      </c>
      <c r="BQ23" s="126">
        <v>0</v>
      </c>
      <c r="BR23" s="126">
        <v>0</v>
      </c>
      <c r="BS23" s="127"/>
      <c r="BT23" s="124">
        <f t="shared" si="12"/>
        <v>0</v>
      </c>
      <c r="BU23" s="128">
        <v>0</v>
      </c>
      <c r="BV23" s="128">
        <v>0</v>
      </c>
      <c r="BW23" s="128">
        <v>0</v>
      </c>
      <c r="BX23" s="127"/>
      <c r="BY23" s="124">
        <f t="shared" si="13"/>
        <v>0</v>
      </c>
      <c r="BZ23" s="128">
        <v>0</v>
      </c>
      <c r="CA23" s="128">
        <v>0</v>
      </c>
      <c r="CB23" s="128">
        <v>0</v>
      </c>
      <c r="CC23" s="129"/>
      <c r="CD23" s="130">
        <f t="shared" si="14"/>
        <v>0</v>
      </c>
      <c r="CE23" s="131"/>
      <c r="CF23" s="132"/>
      <c r="CG23" s="132"/>
      <c r="CH23" s="127"/>
      <c r="CI23" s="132"/>
      <c r="CJ23" s="132"/>
      <c r="CK23" s="132"/>
      <c r="CL23" s="127"/>
      <c r="CM23" s="132"/>
      <c r="CN23" s="132"/>
      <c r="CO23" s="132"/>
      <c r="CP23" s="127"/>
      <c r="CQ23" s="132"/>
      <c r="CR23" s="132"/>
      <c r="CS23" s="132"/>
      <c r="CT23" s="127"/>
      <c r="CU23" s="132"/>
      <c r="CV23" s="132"/>
      <c r="CW23" s="132"/>
      <c r="CX23" s="127"/>
      <c r="CY23" s="132"/>
      <c r="CZ23" s="132"/>
      <c r="DA23" s="132"/>
      <c r="DB23" s="133"/>
      <c r="DC23" s="134"/>
      <c r="DD23" s="135">
        <f t="shared" si="33"/>
        <v>0</v>
      </c>
      <c r="DE23" s="136">
        <f t="shared" si="34"/>
        <v>0</v>
      </c>
      <c r="DF23" s="136">
        <f t="shared" si="35"/>
        <v>0</v>
      </c>
      <c r="DG23" s="123">
        <f t="shared" si="32"/>
        <v>0</v>
      </c>
      <c r="DH23" s="137">
        <f t="shared" si="15"/>
        <v>0</v>
      </c>
      <c r="DI23" s="124">
        <f t="shared" si="16"/>
        <v>0</v>
      </c>
      <c r="DJ23" s="138">
        <f t="shared" si="17"/>
        <v>1</v>
      </c>
      <c r="DK23" s="139">
        <f t="shared" si="18"/>
        <v>0</v>
      </c>
      <c r="DL23" s="124">
        <f t="shared" si="19"/>
        <v>0</v>
      </c>
      <c r="DM23" s="124">
        <f t="shared" si="20"/>
        <v>1</v>
      </c>
      <c r="DN23" s="124">
        <f t="shared" si="21"/>
        <v>0</v>
      </c>
      <c r="DO23" s="124">
        <f t="shared" si="22"/>
        <v>0</v>
      </c>
      <c r="DP23" s="124">
        <f t="shared" si="23"/>
        <v>1</v>
      </c>
      <c r="DQ23" s="140">
        <f t="shared" si="24"/>
        <v>0</v>
      </c>
      <c r="DR23" s="140">
        <f t="shared" si="25"/>
        <v>0</v>
      </c>
      <c r="DS23" s="141">
        <f t="shared" si="26"/>
        <v>1</v>
      </c>
      <c r="DT23" s="140">
        <f t="shared" si="27"/>
        <v>0</v>
      </c>
      <c r="DU23" s="140">
        <f t="shared" si="28"/>
        <v>0</v>
      </c>
      <c r="DV23" s="141">
        <f t="shared" si="29"/>
        <v>20</v>
      </c>
      <c r="DW23" s="140">
        <f>IF(DV23&lt;&gt;20,RANK(DV23,$DV$4:$DV$23,1)+COUNTIF(DV$4:DV23,DV23)-1,20)</f>
        <v>20</v>
      </c>
      <c r="DX23" s="142" t="e">
        <f t="shared" si="30"/>
        <v>#DIV/0!</v>
      </c>
      <c r="DY23" s="143" t="str">
        <f t="shared" si="31"/>
        <v>-</v>
      </c>
      <c r="DZ23" s="91"/>
      <c r="EA23" s="70"/>
      <c r="EB23" s="70"/>
      <c r="EC23" s="70"/>
    </row>
    <row r="24" spans="1:133" ht="16.5" customHeight="1">
      <c r="A24" s="70"/>
      <c r="B24" s="70"/>
      <c r="C24" s="63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6"/>
      <c r="DL24" s="146"/>
      <c r="DM24" s="146"/>
      <c r="DN24" s="146"/>
      <c r="DO24" s="146"/>
      <c r="DP24" s="146"/>
      <c r="DQ24" s="146"/>
      <c r="DR24" s="147">
        <f t="shared" si="25"/>
        <v>0</v>
      </c>
      <c r="DS24" s="148"/>
      <c r="DT24" s="146"/>
      <c r="DU24" s="146"/>
      <c r="DV24" s="146"/>
      <c r="DW24" s="146"/>
      <c r="DX24" s="146"/>
      <c r="DY24" s="146"/>
      <c r="DZ24" s="63"/>
      <c r="EA24" s="70"/>
      <c r="EB24" s="70"/>
      <c r="EC24" s="70"/>
    </row>
    <row r="25" spans="1:133" ht="15.95" customHeight="1">
      <c r="A25" s="70"/>
      <c r="B25" s="70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50"/>
      <c r="DL25" s="150"/>
      <c r="DM25" s="150"/>
      <c r="DN25" s="150"/>
      <c r="DO25" s="150"/>
      <c r="DP25" s="150"/>
      <c r="DQ25" s="63"/>
      <c r="DR25" s="63"/>
      <c r="DS25" s="63"/>
      <c r="DT25" s="63"/>
      <c r="DU25" s="63"/>
      <c r="DV25" s="63"/>
      <c r="DW25" s="63"/>
      <c r="DX25" s="151"/>
      <c r="DY25" s="151"/>
      <c r="DZ25" s="63"/>
      <c r="EA25" s="70"/>
      <c r="EB25" s="70"/>
      <c r="EC25" s="70"/>
    </row>
    <row r="26" spans="1:133" ht="16.5" customHeight="1">
      <c r="A26" s="70"/>
      <c r="B26" s="70"/>
      <c r="C26" s="63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50"/>
      <c r="DL26" s="150"/>
      <c r="DM26" s="150"/>
      <c r="DN26" s="150"/>
      <c r="DO26" s="150"/>
      <c r="DP26" s="150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70"/>
      <c r="EB26" s="70"/>
      <c r="EC26" s="70"/>
    </row>
    <row r="27" spans="1:133" ht="17.100000000000001" customHeight="1">
      <c r="A27" s="70"/>
      <c r="B27" s="70"/>
      <c r="C27" s="64"/>
      <c r="D27" s="152" t="str">
        <f>D2</f>
        <v>Freestyle 2</v>
      </c>
      <c r="E27" s="153"/>
      <c r="F27" s="154"/>
      <c r="G27" s="155"/>
      <c r="H27" s="156">
        <f>D1</f>
        <v>43078</v>
      </c>
      <c r="I27" s="233"/>
      <c r="J27" s="157"/>
      <c r="K27" s="158"/>
      <c r="L27" s="259" t="s">
        <v>28</v>
      </c>
      <c r="M27" s="260"/>
      <c r="N27" s="260"/>
      <c r="O27" s="261"/>
      <c r="P27" s="259" t="s">
        <v>29</v>
      </c>
      <c r="Q27" s="260"/>
      <c r="R27" s="260"/>
      <c r="S27" s="260"/>
      <c r="T27" s="261"/>
      <c r="U27" s="259" t="s">
        <v>30</v>
      </c>
      <c r="V27" s="260"/>
      <c r="W27" s="260"/>
      <c r="X27" s="260"/>
      <c r="Y27" s="260"/>
      <c r="Z27" s="260"/>
      <c r="AA27" s="261"/>
      <c r="AB27" s="159"/>
      <c r="AC27" s="234"/>
      <c r="AD27" s="234"/>
      <c r="AE27" s="231"/>
      <c r="AF27" s="232"/>
      <c r="AG27" s="91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70"/>
      <c r="EB27" s="70"/>
      <c r="EC27" s="70"/>
    </row>
    <row r="28" spans="1:133" ht="17.100000000000001" customHeight="1">
      <c r="A28" s="70"/>
      <c r="B28" s="70"/>
      <c r="C28" s="64"/>
      <c r="D28" s="160" t="s">
        <v>58</v>
      </c>
      <c r="E28" s="161"/>
      <c r="F28" s="162" t="s">
        <v>2</v>
      </c>
      <c r="G28" s="162" t="s">
        <v>3</v>
      </c>
      <c r="H28" s="162" t="s">
        <v>22</v>
      </c>
      <c r="I28" s="163"/>
      <c r="J28" s="163"/>
      <c r="K28" s="164"/>
      <c r="L28" s="165" t="s">
        <v>31</v>
      </c>
      <c r="M28" s="166" t="s">
        <v>32</v>
      </c>
      <c r="N28" s="166" t="s">
        <v>33</v>
      </c>
      <c r="O28" s="167" t="s">
        <v>34</v>
      </c>
      <c r="P28" s="165" t="s">
        <v>35</v>
      </c>
      <c r="Q28" s="166" t="s">
        <v>36</v>
      </c>
      <c r="R28" s="166" t="s">
        <v>37</v>
      </c>
      <c r="S28" s="166" t="s">
        <v>38</v>
      </c>
      <c r="T28" s="168" t="s">
        <v>68</v>
      </c>
      <c r="U28" s="165" t="s">
        <v>40</v>
      </c>
      <c r="V28" s="166" t="s">
        <v>41</v>
      </c>
      <c r="W28" s="166" t="s">
        <v>42</v>
      </c>
      <c r="X28" s="166" t="s">
        <v>43</v>
      </c>
      <c r="Y28" s="166" t="s">
        <v>69</v>
      </c>
      <c r="Z28" s="166" t="s">
        <v>70</v>
      </c>
      <c r="AA28" s="167" t="s">
        <v>71</v>
      </c>
      <c r="AB28" s="165" t="s">
        <v>72</v>
      </c>
      <c r="AC28" s="169" t="s">
        <v>55</v>
      </c>
      <c r="AD28" s="169" t="s">
        <v>1</v>
      </c>
      <c r="AE28" s="170"/>
      <c r="AF28" s="171"/>
      <c r="AG28" s="91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70"/>
      <c r="EB28" s="70"/>
      <c r="EC28" s="70"/>
    </row>
    <row r="29" spans="1:133" ht="16.5" customHeight="1">
      <c r="A29" s="70"/>
      <c r="B29" s="70"/>
      <c r="C29" s="172">
        <v>1</v>
      </c>
      <c r="D29" s="173" t="e">
        <f t="shared" ref="D29:D38" si="36">IF(AA29="-",INDEX(DV$1:DV$23,MATCH(C29,$DW$1:$DW$23,0)),AA29)</f>
        <v>#N/A</v>
      </c>
      <c r="E29" s="174"/>
      <c r="F29" s="175" t="e">
        <f t="shared" ref="F29:F38" si="37">INDEX(F$1:F$23,MATCH(C29,$DW$1:$DW$23,0))</f>
        <v>#N/A</v>
      </c>
      <c r="G29" s="175" t="e">
        <f t="shared" ref="G29:G38" si="38">INDEX(G$1:G$23,MATCH(C29,$DW$1:$DW$23,0))</f>
        <v>#N/A</v>
      </c>
      <c r="H29" s="175" t="e">
        <f t="shared" ref="H29:H38" si="39">INDEX(H$1:H$23,MATCH(C29,$DW$1:$DW$23,0))</f>
        <v>#N/A</v>
      </c>
      <c r="I29" s="174"/>
      <c r="J29" s="174"/>
      <c r="K29" s="176"/>
      <c r="L29" s="177" t="e">
        <f t="shared" ref="L29:L38" si="40">INDEX(P$1:P$23,MATCH(C29,$DW$1:$DW$23,0))</f>
        <v>#N/A</v>
      </c>
      <c r="M29" s="178" t="e">
        <f t="shared" ref="M29:M38" si="41">INDEX(U$1:U$23,MATCH(C29,$DW$1:$DW$23,0))</f>
        <v>#N/A</v>
      </c>
      <c r="N29" s="178" t="e">
        <f t="shared" ref="N29:N38" si="42">INDEX(Z$1:Z$23,MATCH(C29,$DW$1:$DW$23,0))</f>
        <v>#N/A</v>
      </c>
      <c r="O29" s="179" t="e">
        <f t="shared" ref="O29:O38" si="43">INDEX(AE$1:AE$23,MATCH(C29,$DW$1:$DW$23,0))</f>
        <v>#N/A</v>
      </c>
      <c r="P29" s="177" t="e">
        <f t="shared" ref="P29:P38" si="44">INDEX(AJ$1:AJ$23,MATCH(C29,$DW$1:$DW$23,0))</f>
        <v>#N/A</v>
      </c>
      <c r="Q29" s="178" t="e">
        <f t="shared" ref="Q29:Q38" si="45">INDEX(AO$1:AO$23,MATCH(C29,$DW$1:$DW$23,0))</f>
        <v>#N/A</v>
      </c>
      <c r="R29" s="178" t="e">
        <f t="shared" ref="R29:R38" si="46">INDEX(AT$1:AT$23,MATCH(C29,$DW$1:$DW$23,0))</f>
        <v>#N/A</v>
      </c>
      <c r="S29" s="179" t="e">
        <f t="shared" ref="S29:S38" si="47">INDEX(AY$1:AY$23,MATCH(C29,$DW$1:$DW$23,0))</f>
        <v>#N/A</v>
      </c>
      <c r="T29" s="180" t="e">
        <f t="shared" ref="T29:T38" si="48">INDEX(AZ$1:AZ$23,MATCH(C29,$DW$1:$DW$23,0))</f>
        <v>#N/A</v>
      </c>
      <c r="U29" s="177" t="e">
        <f t="shared" ref="U29:U38" si="49">INDEX(BE$1:BE$23,MATCH(C29,$DW$1:$DW$23,0))</f>
        <v>#N/A</v>
      </c>
      <c r="V29" s="178" t="e">
        <f>INDEX(BJ$1:BJ$23,MATCH(C29,$DW$1:$DW$23,0))</f>
        <v>#N/A</v>
      </c>
      <c r="W29" s="178" t="e">
        <f t="shared" ref="W29:W38" si="50">INDEX(BO$1:BO$23,MATCH(C29,$DW$1:$DW$23,0))</f>
        <v>#N/A</v>
      </c>
      <c r="X29" s="178" t="e">
        <f t="shared" ref="X29:X38" si="51">INDEX(BT$1:BT$23,MATCH(C29,$DW$1:$DW$23,0))</f>
        <v>#N/A</v>
      </c>
      <c r="Y29" s="178" t="e">
        <f t="shared" ref="Y29:Y38" si="52">INDEX(BY$1:BY$23,MATCH(C29,$DW$1:$DW$23,0))</f>
        <v>#N/A</v>
      </c>
      <c r="Z29" s="179" t="e">
        <f t="shared" ref="Z29:Z38" si="53">INDEX(CD$1:CD$23,MATCH(C29,$DW$1:$DW$23,0))</f>
        <v>#N/A</v>
      </c>
      <c r="AA29" s="181" t="e">
        <f t="shared" ref="AA29:AA38" si="54">INDEX(DY$1:DY$23,MATCH(C29,$DW$1:$DW$23,0))</f>
        <v>#N/A</v>
      </c>
      <c r="AB29" s="177" t="e">
        <f t="shared" ref="AB29:AB38" si="55">INDEX(DH$1:DH$23,MATCH(C29,$DW$1:$DW$23,0))</f>
        <v>#N/A</v>
      </c>
      <c r="AC29" s="178" t="e">
        <f t="shared" ref="AC29:AC38" si="56">INDEX(DI$1:DI$23,MATCH(C29,$DW$1:$DW$23,0))</f>
        <v>#N/A</v>
      </c>
      <c r="AD29" s="182" t="e">
        <f t="shared" ref="AD29:AD38" si="57">INDEX(D$1:D$23,MATCH(C29,$DW$1:$DW$23,0))</f>
        <v>#N/A</v>
      </c>
      <c r="AE29" s="183" t="e">
        <f t="shared" ref="AE29:AE38" si="58">INDEX(DX$1:DX$23,MATCH(C29,$DW$1:$DW$23,0))</f>
        <v>#N/A</v>
      </c>
      <c r="AF29" s="184" t="e">
        <f t="shared" ref="AF29:AF38" si="59">IF(AE29&gt;=0.85,"Point","-")</f>
        <v>#N/A</v>
      </c>
      <c r="AG29" s="185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70"/>
      <c r="EB29" s="70"/>
      <c r="EC29" s="70"/>
    </row>
    <row r="30" spans="1:133" ht="15.95" customHeight="1">
      <c r="A30" s="70"/>
      <c r="B30" s="70"/>
      <c r="C30" s="172">
        <v>2</v>
      </c>
      <c r="D30" s="186" t="e">
        <f t="shared" si="36"/>
        <v>#N/A</v>
      </c>
      <c r="E30" s="117"/>
      <c r="F30" s="187" t="e">
        <f t="shared" si="37"/>
        <v>#N/A</v>
      </c>
      <c r="G30" s="187" t="e">
        <f t="shared" si="38"/>
        <v>#N/A</v>
      </c>
      <c r="H30" s="187" t="e">
        <f t="shared" si="39"/>
        <v>#N/A</v>
      </c>
      <c r="I30" s="117"/>
      <c r="J30" s="117"/>
      <c r="K30" s="188"/>
      <c r="L30" s="112" t="e">
        <f t="shared" si="40"/>
        <v>#N/A</v>
      </c>
      <c r="M30" s="97" t="e">
        <f t="shared" si="41"/>
        <v>#N/A</v>
      </c>
      <c r="N30" s="97" t="e">
        <f t="shared" si="42"/>
        <v>#N/A</v>
      </c>
      <c r="O30" s="111" t="e">
        <f t="shared" si="43"/>
        <v>#N/A</v>
      </c>
      <c r="P30" s="112" t="e">
        <f t="shared" si="44"/>
        <v>#N/A</v>
      </c>
      <c r="Q30" s="97" t="e">
        <f t="shared" si="45"/>
        <v>#N/A</v>
      </c>
      <c r="R30" s="97" t="e">
        <f t="shared" si="46"/>
        <v>#N/A</v>
      </c>
      <c r="S30" s="103" t="e">
        <f t="shared" si="47"/>
        <v>#N/A</v>
      </c>
      <c r="T30" s="189" t="e">
        <f t="shared" si="48"/>
        <v>#N/A</v>
      </c>
      <c r="U30" s="112" t="e">
        <f t="shared" si="49"/>
        <v>#N/A</v>
      </c>
      <c r="V30" s="97" t="e">
        <f>INDEX(BJ1:BJ39,MATCH(C30,$DW1:$DW39,0))</f>
        <v>#N/A</v>
      </c>
      <c r="W30" s="97" t="e">
        <f t="shared" si="50"/>
        <v>#N/A</v>
      </c>
      <c r="X30" s="97" t="e">
        <f t="shared" si="51"/>
        <v>#N/A</v>
      </c>
      <c r="Y30" s="97" t="e">
        <f t="shared" si="52"/>
        <v>#N/A</v>
      </c>
      <c r="Z30" s="103" t="e">
        <f t="shared" si="53"/>
        <v>#N/A</v>
      </c>
      <c r="AA30" s="190" t="e">
        <f t="shared" si="54"/>
        <v>#N/A</v>
      </c>
      <c r="AB30" s="112" t="e">
        <f t="shared" si="55"/>
        <v>#N/A</v>
      </c>
      <c r="AC30" s="97" t="e">
        <f t="shared" si="56"/>
        <v>#N/A</v>
      </c>
      <c r="AD30" s="114" t="e">
        <f t="shared" si="57"/>
        <v>#N/A</v>
      </c>
      <c r="AE30" s="115" t="e">
        <f t="shared" si="58"/>
        <v>#N/A</v>
      </c>
      <c r="AF30" s="111" t="e">
        <f t="shared" si="59"/>
        <v>#N/A</v>
      </c>
      <c r="AG30" s="191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70"/>
      <c r="EB30" s="70"/>
      <c r="EC30" s="70"/>
    </row>
    <row r="31" spans="1:133" ht="15.95" customHeight="1">
      <c r="A31" s="70"/>
      <c r="B31" s="70"/>
      <c r="C31" s="172">
        <v>3</v>
      </c>
      <c r="D31" s="186" t="e">
        <f t="shared" si="36"/>
        <v>#N/A</v>
      </c>
      <c r="E31" s="117"/>
      <c r="F31" s="187" t="e">
        <f t="shared" si="37"/>
        <v>#N/A</v>
      </c>
      <c r="G31" s="187" t="e">
        <f t="shared" si="38"/>
        <v>#N/A</v>
      </c>
      <c r="H31" s="187" t="e">
        <f t="shared" si="39"/>
        <v>#N/A</v>
      </c>
      <c r="I31" s="117"/>
      <c r="J31" s="117"/>
      <c r="K31" s="188"/>
      <c r="L31" s="112" t="e">
        <f t="shared" si="40"/>
        <v>#N/A</v>
      </c>
      <c r="M31" s="97" t="e">
        <f t="shared" si="41"/>
        <v>#N/A</v>
      </c>
      <c r="N31" s="97" t="e">
        <f t="shared" si="42"/>
        <v>#N/A</v>
      </c>
      <c r="O31" s="111" t="e">
        <f t="shared" si="43"/>
        <v>#N/A</v>
      </c>
      <c r="P31" s="112" t="e">
        <f t="shared" si="44"/>
        <v>#N/A</v>
      </c>
      <c r="Q31" s="97" t="e">
        <f t="shared" si="45"/>
        <v>#N/A</v>
      </c>
      <c r="R31" s="97" t="e">
        <f t="shared" si="46"/>
        <v>#N/A</v>
      </c>
      <c r="S31" s="103" t="e">
        <f t="shared" si="47"/>
        <v>#N/A</v>
      </c>
      <c r="T31" s="189" t="e">
        <f t="shared" si="48"/>
        <v>#N/A</v>
      </c>
      <c r="U31" s="112" t="e">
        <f t="shared" si="49"/>
        <v>#N/A</v>
      </c>
      <c r="V31" s="97" t="e">
        <f>INDEX(BJ1:BJ39,MATCH(C31,$DW1:$DW39,0))</f>
        <v>#N/A</v>
      </c>
      <c r="W31" s="97" t="e">
        <f t="shared" si="50"/>
        <v>#N/A</v>
      </c>
      <c r="X31" s="97" t="e">
        <f t="shared" si="51"/>
        <v>#N/A</v>
      </c>
      <c r="Y31" s="97" t="e">
        <f t="shared" si="52"/>
        <v>#N/A</v>
      </c>
      <c r="Z31" s="103" t="e">
        <f t="shared" si="53"/>
        <v>#N/A</v>
      </c>
      <c r="AA31" s="190" t="e">
        <f t="shared" si="54"/>
        <v>#N/A</v>
      </c>
      <c r="AB31" s="112" t="e">
        <f t="shared" si="55"/>
        <v>#N/A</v>
      </c>
      <c r="AC31" s="97" t="e">
        <f t="shared" si="56"/>
        <v>#N/A</v>
      </c>
      <c r="AD31" s="114" t="e">
        <f t="shared" si="57"/>
        <v>#N/A</v>
      </c>
      <c r="AE31" s="115" t="e">
        <f t="shared" si="58"/>
        <v>#N/A</v>
      </c>
      <c r="AF31" s="111" t="e">
        <f t="shared" si="59"/>
        <v>#N/A</v>
      </c>
      <c r="AG31" s="191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70"/>
      <c r="EB31" s="70"/>
      <c r="EC31" s="70"/>
    </row>
    <row r="32" spans="1:133" ht="15.95" customHeight="1">
      <c r="A32" s="70"/>
      <c r="B32" s="70"/>
      <c r="C32" s="172">
        <v>4</v>
      </c>
      <c r="D32" s="186" t="e">
        <f t="shared" si="36"/>
        <v>#N/A</v>
      </c>
      <c r="E32" s="117"/>
      <c r="F32" s="187" t="e">
        <f t="shared" si="37"/>
        <v>#N/A</v>
      </c>
      <c r="G32" s="187" t="e">
        <f t="shared" si="38"/>
        <v>#N/A</v>
      </c>
      <c r="H32" s="187" t="e">
        <f t="shared" si="39"/>
        <v>#N/A</v>
      </c>
      <c r="I32" s="117"/>
      <c r="J32" s="117"/>
      <c r="K32" s="188"/>
      <c r="L32" s="112" t="e">
        <f t="shared" si="40"/>
        <v>#N/A</v>
      </c>
      <c r="M32" s="97" t="e">
        <f t="shared" si="41"/>
        <v>#N/A</v>
      </c>
      <c r="N32" s="97" t="e">
        <f t="shared" si="42"/>
        <v>#N/A</v>
      </c>
      <c r="O32" s="111" t="e">
        <f t="shared" si="43"/>
        <v>#N/A</v>
      </c>
      <c r="P32" s="112" t="e">
        <f t="shared" si="44"/>
        <v>#N/A</v>
      </c>
      <c r="Q32" s="97" t="e">
        <f t="shared" si="45"/>
        <v>#N/A</v>
      </c>
      <c r="R32" s="97" t="e">
        <f t="shared" si="46"/>
        <v>#N/A</v>
      </c>
      <c r="S32" s="103" t="e">
        <f t="shared" si="47"/>
        <v>#N/A</v>
      </c>
      <c r="T32" s="189" t="e">
        <f t="shared" si="48"/>
        <v>#N/A</v>
      </c>
      <c r="U32" s="112" t="e">
        <f t="shared" si="49"/>
        <v>#N/A</v>
      </c>
      <c r="V32" s="97" t="e">
        <f>INDEX(BJ1:BJ39,MATCH(C32,$DW1:$DW39,0))</f>
        <v>#N/A</v>
      </c>
      <c r="W32" s="97" t="e">
        <f t="shared" si="50"/>
        <v>#N/A</v>
      </c>
      <c r="X32" s="97" t="e">
        <f t="shared" si="51"/>
        <v>#N/A</v>
      </c>
      <c r="Y32" s="97" t="e">
        <f t="shared" si="52"/>
        <v>#N/A</v>
      </c>
      <c r="Z32" s="103" t="e">
        <f t="shared" si="53"/>
        <v>#N/A</v>
      </c>
      <c r="AA32" s="190" t="e">
        <f t="shared" si="54"/>
        <v>#N/A</v>
      </c>
      <c r="AB32" s="112" t="e">
        <f t="shared" si="55"/>
        <v>#N/A</v>
      </c>
      <c r="AC32" s="97" t="e">
        <f t="shared" si="56"/>
        <v>#N/A</v>
      </c>
      <c r="AD32" s="113" t="e">
        <f t="shared" si="57"/>
        <v>#N/A</v>
      </c>
      <c r="AE32" s="115" t="e">
        <f t="shared" si="58"/>
        <v>#N/A</v>
      </c>
      <c r="AF32" s="192" t="e">
        <f t="shared" si="59"/>
        <v>#N/A</v>
      </c>
      <c r="AG32" s="191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70"/>
      <c r="EB32" s="70"/>
      <c r="EC32" s="70"/>
    </row>
    <row r="33" spans="1:133" ht="15.95" customHeight="1">
      <c r="A33" s="70"/>
      <c r="B33" s="70"/>
      <c r="C33" s="172">
        <v>5</v>
      </c>
      <c r="D33" s="186" t="e">
        <f t="shared" si="36"/>
        <v>#N/A</v>
      </c>
      <c r="E33" s="117"/>
      <c r="F33" s="187" t="e">
        <f t="shared" si="37"/>
        <v>#N/A</v>
      </c>
      <c r="G33" s="187" t="e">
        <f t="shared" si="38"/>
        <v>#N/A</v>
      </c>
      <c r="H33" s="187" t="e">
        <f t="shared" si="39"/>
        <v>#N/A</v>
      </c>
      <c r="I33" s="117"/>
      <c r="J33" s="117"/>
      <c r="K33" s="188"/>
      <c r="L33" s="112" t="e">
        <f t="shared" si="40"/>
        <v>#N/A</v>
      </c>
      <c r="M33" s="97" t="e">
        <f t="shared" si="41"/>
        <v>#N/A</v>
      </c>
      <c r="N33" s="97" t="e">
        <f t="shared" si="42"/>
        <v>#N/A</v>
      </c>
      <c r="O33" s="111" t="e">
        <f t="shared" si="43"/>
        <v>#N/A</v>
      </c>
      <c r="P33" s="112" t="e">
        <f t="shared" si="44"/>
        <v>#N/A</v>
      </c>
      <c r="Q33" s="97" t="e">
        <f t="shared" si="45"/>
        <v>#N/A</v>
      </c>
      <c r="R33" s="97" t="e">
        <f t="shared" si="46"/>
        <v>#N/A</v>
      </c>
      <c r="S33" s="103" t="e">
        <f t="shared" si="47"/>
        <v>#N/A</v>
      </c>
      <c r="T33" s="189" t="e">
        <f t="shared" si="48"/>
        <v>#N/A</v>
      </c>
      <c r="U33" s="112" t="e">
        <f t="shared" si="49"/>
        <v>#N/A</v>
      </c>
      <c r="V33" s="97" t="e">
        <f>INDEX(BJ1:BJ39,MATCH(C33,$DW1:$DW39,0))</f>
        <v>#N/A</v>
      </c>
      <c r="W33" s="97" t="e">
        <f t="shared" si="50"/>
        <v>#N/A</v>
      </c>
      <c r="X33" s="97" t="e">
        <f t="shared" si="51"/>
        <v>#N/A</v>
      </c>
      <c r="Y33" s="97" t="e">
        <f t="shared" si="52"/>
        <v>#N/A</v>
      </c>
      <c r="Z33" s="103" t="e">
        <f t="shared" si="53"/>
        <v>#N/A</v>
      </c>
      <c r="AA33" s="190" t="e">
        <f t="shared" si="54"/>
        <v>#N/A</v>
      </c>
      <c r="AB33" s="112" t="e">
        <f t="shared" si="55"/>
        <v>#N/A</v>
      </c>
      <c r="AC33" s="97" t="e">
        <f t="shared" si="56"/>
        <v>#N/A</v>
      </c>
      <c r="AD33" s="113" t="e">
        <f t="shared" si="57"/>
        <v>#N/A</v>
      </c>
      <c r="AE33" s="115" t="e">
        <f t="shared" si="58"/>
        <v>#N/A</v>
      </c>
      <c r="AF33" s="192" t="e">
        <f t="shared" si="59"/>
        <v>#N/A</v>
      </c>
      <c r="AG33" s="191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70"/>
      <c r="EB33" s="70"/>
      <c r="EC33" s="70"/>
    </row>
    <row r="34" spans="1:133" ht="15.95" customHeight="1">
      <c r="A34" s="70"/>
      <c r="B34" s="70"/>
      <c r="C34" s="172">
        <v>6</v>
      </c>
      <c r="D34" s="186" t="e">
        <f t="shared" si="36"/>
        <v>#N/A</v>
      </c>
      <c r="E34" s="117"/>
      <c r="F34" s="187" t="e">
        <f t="shared" si="37"/>
        <v>#N/A</v>
      </c>
      <c r="G34" s="187" t="e">
        <f t="shared" si="38"/>
        <v>#N/A</v>
      </c>
      <c r="H34" s="187" t="e">
        <f t="shared" si="39"/>
        <v>#N/A</v>
      </c>
      <c r="I34" s="117"/>
      <c r="J34" s="117"/>
      <c r="K34" s="188"/>
      <c r="L34" s="112" t="e">
        <f t="shared" si="40"/>
        <v>#N/A</v>
      </c>
      <c r="M34" s="97" t="e">
        <f t="shared" si="41"/>
        <v>#N/A</v>
      </c>
      <c r="N34" s="97" t="e">
        <f t="shared" si="42"/>
        <v>#N/A</v>
      </c>
      <c r="O34" s="111" t="e">
        <f t="shared" si="43"/>
        <v>#N/A</v>
      </c>
      <c r="P34" s="112" t="e">
        <f t="shared" si="44"/>
        <v>#N/A</v>
      </c>
      <c r="Q34" s="97" t="e">
        <f t="shared" si="45"/>
        <v>#N/A</v>
      </c>
      <c r="R34" s="97" t="e">
        <f t="shared" si="46"/>
        <v>#N/A</v>
      </c>
      <c r="S34" s="103" t="e">
        <f t="shared" si="47"/>
        <v>#N/A</v>
      </c>
      <c r="T34" s="189" t="e">
        <f t="shared" si="48"/>
        <v>#N/A</v>
      </c>
      <c r="U34" s="112" t="e">
        <f t="shared" si="49"/>
        <v>#N/A</v>
      </c>
      <c r="V34" s="97" t="e">
        <f>INDEX(BJ1:BJ39,MATCH(C34,$DW1:$DW39,0))</f>
        <v>#N/A</v>
      </c>
      <c r="W34" s="97" t="e">
        <f t="shared" si="50"/>
        <v>#N/A</v>
      </c>
      <c r="X34" s="97" t="e">
        <f t="shared" si="51"/>
        <v>#N/A</v>
      </c>
      <c r="Y34" s="97" t="e">
        <f t="shared" si="52"/>
        <v>#N/A</v>
      </c>
      <c r="Z34" s="103" t="e">
        <f t="shared" si="53"/>
        <v>#N/A</v>
      </c>
      <c r="AA34" s="190" t="e">
        <f t="shared" si="54"/>
        <v>#N/A</v>
      </c>
      <c r="AB34" s="112" t="e">
        <f t="shared" si="55"/>
        <v>#N/A</v>
      </c>
      <c r="AC34" s="97" t="e">
        <f t="shared" si="56"/>
        <v>#N/A</v>
      </c>
      <c r="AD34" s="113" t="e">
        <f t="shared" si="57"/>
        <v>#N/A</v>
      </c>
      <c r="AE34" s="115" t="e">
        <f t="shared" si="58"/>
        <v>#N/A</v>
      </c>
      <c r="AF34" s="192" t="e">
        <f t="shared" si="59"/>
        <v>#N/A</v>
      </c>
      <c r="AG34" s="191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70"/>
      <c r="EB34" s="70"/>
      <c r="EC34" s="70"/>
    </row>
    <row r="35" spans="1:133" ht="15.95" customHeight="1">
      <c r="A35" s="70"/>
      <c r="B35" s="70"/>
      <c r="C35" s="172">
        <v>7</v>
      </c>
      <c r="D35" s="186" t="e">
        <f t="shared" si="36"/>
        <v>#N/A</v>
      </c>
      <c r="E35" s="117"/>
      <c r="F35" s="187" t="e">
        <f t="shared" si="37"/>
        <v>#N/A</v>
      </c>
      <c r="G35" s="187" t="e">
        <f t="shared" si="38"/>
        <v>#N/A</v>
      </c>
      <c r="H35" s="187" t="e">
        <f t="shared" si="39"/>
        <v>#N/A</v>
      </c>
      <c r="I35" s="117"/>
      <c r="J35" s="117"/>
      <c r="K35" s="188"/>
      <c r="L35" s="112" t="e">
        <f t="shared" si="40"/>
        <v>#N/A</v>
      </c>
      <c r="M35" s="97" t="e">
        <f t="shared" si="41"/>
        <v>#N/A</v>
      </c>
      <c r="N35" s="97" t="e">
        <f t="shared" si="42"/>
        <v>#N/A</v>
      </c>
      <c r="O35" s="111" t="e">
        <f t="shared" si="43"/>
        <v>#N/A</v>
      </c>
      <c r="P35" s="112" t="e">
        <f t="shared" si="44"/>
        <v>#N/A</v>
      </c>
      <c r="Q35" s="97" t="e">
        <f t="shared" si="45"/>
        <v>#N/A</v>
      </c>
      <c r="R35" s="97" t="e">
        <f t="shared" si="46"/>
        <v>#N/A</v>
      </c>
      <c r="S35" s="103" t="e">
        <f t="shared" si="47"/>
        <v>#N/A</v>
      </c>
      <c r="T35" s="189" t="e">
        <f t="shared" si="48"/>
        <v>#N/A</v>
      </c>
      <c r="U35" s="112" t="e">
        <f t="shared" si="49"/>
        <v>#N/A</v>
      </c>
      <c r="V35" s="97" t="e">
        <f>INDEX(BJ1:BJ39,MATCH(C35,$DW1:$DW39,0))</f>
        <v>#N/A</v>
      </c>
      <c r="W35" s="97" t="e">
        <f t="shared" si="50"/>
        <v>#N/A</v>
      </c>
      <c r="X35" s="97" t="e">
        <f t="shared" si="51"/>
        <v>#N/A</v>
      </c>
      <c r="Y35" s="97" t="e">
        <f t="shared" si="52"/>
        <v>#N/A</v>
      </c>
      <c r="Z35" s="103" t="e">
        <f t="shared" si="53"/>
        <v>#N/A</v>
      </c>
      <c r="AA35" s="190" t="e">
        <f t="shared" si="54"/>
        <v>#N/A</v>
      </c>
      <c r="AB35" s="112" t="e">
        <f t="shared" si="55"/>
        <v>#N/A</v>
      </c>
      <c r="AC35" s="97" t="e">
        <f t="shared" si="56"/>
        <v>#N/A</v>
      </c>
      <c r="AD35" s="113" t="e">
        <f t="shared" si="57"/>
        <v>#N/A</v>
      </c>
      <c r="AE35" s="115" t="e">
        <f t="shared" si="58"/>
        <v>#N/A</v>
      </c>
      <c r="AF35" s="192" t="e">
        <f t="shared" si="59"/>
        <v>#N/A</v>
      </c>
      <c r="AG35" s="191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70"/>
      <c r="EB35" s="70"/>
      <c r="EC35" s="70"/>
    </row>
    <row r="36" spans="1:133" ht="15.95" customHeight="1">
      <c r="A36" s="70"/>
      <c r="B36" s="70"/>
      <c r="C36" s="172">
        <v>8</v>
      </c>
      <c r="D36" s="186" t="e">
        <f t="shared" si="36"/>
        <v>#N/A</v>
      </c>
      <c r="E36" s="117"/>
      <c r="F36" s="187" t="e">
        <f t="shared" si="37"/>
        <v>#N/A</v>
      </c>
      <c r="G36" s="187" t="e">
        <f t="shared" si="38"/>
        <v>#N/A</v>
      </c>
      <c r="H36" s="187" t="e">
        <f t="shared" si="39"/>
        <v>#N/A</v>
      </c>
      <c r="I36" s="117"/>
      <c r="J36" s="117"/>
      <c r="K36" s="188"/>
      <c r="L36" s="112" t="e">
        <f t="shared" si="40"/>
        <v>#N/A</v>
      </c>
      <c r="M36" s="97" t="e">
        <f t="shared" si="41"/>
        <v>#N/A</v>
      </c>
      <c r="N36" s="97" t="e">
        <f t="shared" si="42"/>
        <v>#N/A</v>
      </c>
      <c r="O36" s="111" t="e">
        <f t="shared" si="43"/>
        <v>#N/A</v>
      </c>
      <c r="P36" s="112" t="e">
        <f t="shared" si="44"/>
        <v>#N/A</v>
      </c>
      <c r="Q36" s="97" t="e">
        <f t="shared" si="45"/>
        <v>#N/A</v>
      </c>
      <c r="R36" s="97" t="e">
        <f t="shared" si="46"/>
        <v>#N/A</v>
      </c>
      <c r="S36" s="103" t="e">
        <f t="shared" si="47"/>
        <v>#N/A</v>
      </c>
      <c r="T36" s="189" t="e">
        <f t="shared" si="48"/>
        <v>#N/A</v>
      </c>
      <c r="U36" s="112" t="e">
        <f t="shared" si="49"/>
        <v>#N/A</v>
      </c>
      <c r="V36" s="97" t="e">
        <f>INDEX(BJ1:BJ39,MATCH(C36,$DW1:$DW39,0))</f>
        <v>#N/A</v>
      </c>
      <c r="W36" s="97" t="e">
        <f t="shared" si="50"/>
        <v>#N/A</v>
      </c>
      <c r="X36" s="97" t="e">
        <f t="shared" si="51"/>
        <v>#N/A</v>
      </c>
      <c r="Y36" s="97" t="e">
        <f t="shared" si="52"/>
        <v>#N/A</v>
      </c>
      <c r="Z36" s="103" t="e">
        <f t="shared" si="53"/>
        <v>#N/A</v>
      </c>
      <c r="AA36" s="190" t="e">
        <f t="shared" si="54"/>
        <v>#N/A</v>
      </c>
      <c r="AB36" s="112" t="e">
        <f t="shared" si="55"/>
        <v>#N/A</v>
      </c>
      <c r="AC36" s="97" t="e">
        <f t="shared" si="56"/>
        <v>#N/A</v>
      </c>
      <c r="AD36" s="113" t="e">
        <f t="shared" si="57"/>
        <v>#N/A</v>
      </c>
      <c r="AE36" s="115" t="e">
        <f t="shared" si="58"/>
        <v>#N/A</v>
      </c>
      <c r="AF36" s="192" t="e">
        <f t="shared" si="59"/>
        <v>#N/A</v>
      </c>
      <c r="AG36" s="191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70"/>
      <c r="EB36" s="70"/>
      <c r="EC36" s="70"/>
    </row>
    <row r="37" spans="1:133" ht="15.95" customHeight="1">
      <c r="A37" s="70"/>
      <c r="B37" s="70"/>
      <c r="C37" s="172">
        <v>9</v>
      </c>
      <c r="D37" s="186" t="e">
        <f t="shared" si="36"/>
        <v>#N/A</v>
      </c>
      <c r="E37" s="117"/>
      <c r="F37" s="187" t="e">
        <f t="shared" si="37"/>
        <v>#N/A</v>
      </c>
      <c r="G37" s="187" t="e">
        <f t="shared" si="38"/>
        <v>#N/A</v>
      </c>
      <c r="H37" s="187" t="e">
        <f t="shared" si="39"/>
        <v>#N/A</v>
      </c>
      <c r="I37" s="117"/>
      <c r="J37" s="117"/>
      <c r="K37" s="188"/>
      <c r="L37" s="112" t="e">
        <f t="shared" si="40"/>
        <v>#N/A</v>
      </c>
      <c r="M37" s="97" t="e">
        <f t="shared" si="41"/>
        <v>#N/A</v>
      </c>
      <c r="N37" s="97" t="e">
        <f t="shared" si="42"/>
        <v>#N/A</v>
      </c>
      <c r="O37" s="111" t="e">
        <f t="shared" si="43"/>
        <v>#N/A</v>
      </c>
      <c r="P37" s="112" t="e">
        <f t="shared" si="44"/>
        <v>#N/A</v>
      </c>
      <c r="Q37" s="97" t="e">
        <f t="shared" si="45"/>
        <v>#N/A</v>
      </c>
      <c r="R37" s="97" t="e">
        <f t="shared" si="46"/>
        <v>#N/A</v>
      </c>
      <c r="S37" s="103" t="e">
        <f t="shared" si="47"/>
        <v>#N/A</v>
      </c>
      <c r="T37" s="189" t="e">
        <f t="shared" si="48"/>
        <v>#N/A</v>
      </c>
      <c r="U37" s="112" t="e">
        <f t="shared" si="49"/>
        <v>#N/A</v>
      </c>
      <c r="V37" s="97" t="e">
        <f>INDEX(BJ1:BJ39,MATCH(C37,$DW1:$DW39,0))</f>
        <v>#N/A</v>
      </c>
      <c r="W37" s="97" t="e">
        <f t="shared" si="50"/>
        <v>#N/A</v>
      </c>
      <c r="X37" s="97" t="e">
        <f t="shared" si="51"/>
        <v>#N/A</v>
      </c>
      <c r="Y37" s="97" t="e">
        <f t="shared" si="52"/>
        <v>#N/A</v>
      </c>
      <c r="Z37" s="103" t="e">
        <f t="shared" si="53"/>
        <v>#N/A</v>
      </c>
      <c r="AA37" s="190" t="e">
        <f t="shared" si="54"/>
        <v>#N/A</v>
      </c>
      <c r="AB37" s="112" t="e">
        <f t="shared" si="55"/>
        <v>#N/A</v>
      </c>
      <c r="AC37" s="97" t="e">
        <f t="shared" si="56"/>
        <v>#N/A</v>
      </c>
      <c r="AD37" s="113" t="e">
        <f t="shared" si="57"/>
        <v>#N/A</v>
      </c>
      <c r="AE37" s="115" t="e">
        <f t="shared" si="58"/>
        <v>#N/A</v>
      </c>
      <c r="AF37" s="192" t="e">
        <f t="shared" si="59"/>
        <v>#N/A</v>
      </c>
      <c r="AG37" s="191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70"/>
      <c r="EB37" s="70"/>
      <c r="EC37" s="70"/>
    </row>
    <row r="38" spans="1:133" ht="15.95" customHeight="1">
      <c r="A38" s="70"/>
      <c r="B38" s="70"/>
      <c r="C38" s="172">
        <v>10</v>
      </c>
      <c r="D38" s="186" t="e">
        <f t="shared" si="36"/>
        <v>#N/A</v>
      </c>
      <c r="E38" s="117"/>
      <c r="F38" s="187" t="e">
        <f t="shared" si="37"/>
        <v>#N/A</v>
      </c>
      <c r="G38" s="187" t="e">
        <f t="shared" si="38"/>
        <v>#N/A</v>
      </c>
      <c r="H38" s="187" t="e">
        <f t="shared" si="39"/>
        <v>#N/A</v>
      </c>
      <c r="I38" s="117"/>
      <c r="J38" s="117"/>
      <c r="K38" s="188"/>
      <c r="L38" s="112" t="e">
        <f t="shared" si="40"/>
        <v>#N/A</v>
      </c>
      <c r="M38" s="97" t="e">
        <f t="shared" si="41"/>
        <v>#N/A</v>
      </c>
      <c r="N38" s="97" t="e">
        <f t="shared" si="42"/>
        <v>#N/A</v>
      </c>
      <c r="O38" s="103" t="e">
        <f t="shared" si="43"/>
        <v>#N/A</v>
      </c>
      <c r="P38" s="112" t="e">
        <f t="shared" si="44"/>
        <v>#N/A</v>
      </c>
      <c r="Q38" s="97" t="e">
        <f t="shared" si="45"/>
        <v>#N/A</v>
      </c>
      <c r="R38" s="97" t="e">
        <f t="shared" si="46"/>
        <v>#N/A</v>
      </c>
      <c r="S38" s="103" t="e">
        <f t="shared" si="47"/>
        <v>#N/A</v>
      </c>
      <c r="T38" s="189" t="e">
        <f t="shared" si="48"/>
        <v>#N/A</v>
      </c>
      <c r="U38" s="112" t="e">
        <f t="shared" si="49"/>
        <v>#N/A</v>
      </c>
      <c r="V38" s="97" t="e">
        <f>INDEX(BJ1:BJ39,MATCH(C38,$DW1:$DW39,0))</f>
        <v>#N/A</v>
      </c>
      <c r="W38" s="97" t="e">
        <f t="shared" si="50"/>
        <v>#N/A</v>
      </c>
      <c r="X38" s="97" t="e">
        <f t="shared" si="51"/>
        <v>#N/A</v>
      </c>
      <c r="Y38" s="97" t="e">
        <f t="shared" si="52"/>
        <v>#N/A</v>
      </c>
      <c r="Z38" s="103" t="e">
        <f t="shared" si="53"/>
        <v>#N/A</v>
      </c>
      <c r="AA38" s="190" t="e">
        <f t="shared" si="54"/>
        <v>#N/A</v>
      </c>
      <c r="AB38" s="112" t="e">
        <f t="shared" si="55"/>
        <v>#N/A</v>
      </c>
      <c r="AC38" s="97" t="e">
        <f t="shared" si="56"/>
        <v>#N/A</v>
      </c>
      <c r="AD38" s="113" t="e">
        <f t="shared" si="57"/>
        <v>#N/A</v>
      </c>
      <c r="AE38" s="115" t="e">
        <f t="shared" si="58"/>
        <v>#N/A</v>
      </c>
      <c r="AF38" s="192" t="e">
        <f t="shared" si="59"/>
        <v>#N/A</v>
      </c>
      <c r="AG38" s="191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70"/>
      <c r="EB38" s="70"/>
      <c r="EC38" s="70"/>
    </row>
    <row r="39" spans="1:133" ht="15.95" customHeight="1">
      <c r="A39" s="70"/>
      <c r="B39" s="70"/>
      <c r="C39" s="63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70"/>
      <c r="EB39" s="70"/>
      <c r="EC39" s="70"/>
    </row>
  </sheetData>
  <mergeCells count="29">
    <mergeCell ref="D2:H2"/>
    <mergeCell ref="D1:H1"/>
    <mergeCell ref="L3:P3"/>
    <mergeCell ref="U27:AA27"/>
    <mergeCell ref="P27:T27"/>
    <mergeCell ref="L27:O27"/>
    <mergeCell ref="BA2:DG2"/>
    <mergeCell ref="AF2:AZ2"/>
    <mergeCell ref="L2:AE2"/>
    <mergeCell ref="AK3:AO3"/>
    <mergeCell ref="AF3:AJ3"/>
    <mergeCell ref="AA3:AE3"/>
    <mergeCell ref="V3:Z3"/>
    <mergeCell ref="Q3:U3"/>
    <mergeCell ref="BK3:BO3"/>
    <mergeCell ref="BF3:BJ3"/>
    <mergeCell ref="BA3:BE3"/>
    <mergeCell ref="AU3:AY3"/>
    <mergeCell ref="AP3:AT3"/>
    <mergeCell ref="CE3:CH3"/>
    <mergeCell ref="DD3:DG3"/>
    <mergeCell ref="BZ3:CD3"/>
    <mergeCell ref="BU3:BY3"/>
    <mergeCell ref="BP3:BT3"/>
    <mergeCell ref="CY3:DB3"/>
    <mergeCell ref="CU3:CX3"/>
    <mergeCell ref="CQ3:CT3"/>
    <mergeCell ref="CM3:CP3"/>
    <mergeCell ref="CI3:CL3"/>
  </mergeCells>
  <pageMargins left="0.75" right="0.75" top="1" bottom="1" header="0.5" footer="0.5"/>
  <pageSetup orientation="portrait"/>
  <headerFooter>
    <oddHeader>&amp;C&amp;"Arial,Regular"&amp;10&amp;K000000FS 2</oddHeader>
    <oddFooter>&amp;C&amp;"Arial,Regular"&amp;10&amp;K000000Pagina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V31"/>
  <sheetViews>
    <sheetView showGridLines="0" topLeftCell="CY2" workbookViewId="0">
      <selection activeCell="DI4" sqref="DI4:DI12"/>
    </sheetView>
  </sheetViews>
  <sheetFormatPr defaultColWidth="8.59765625" defaultRowHeight="12.75" customHeight="1"/>
  <cols>
    <col min="1" max="2" width="8.59765625" style="225" hidden="1" customWidth="1"/>
    <col min="3" max="3" width="4.8984375" style="225" customWidth="1"/>
    <col min="4" max="4" width="8.59765625" style="225" customWidth="1"/>
    <col min="5" max="5" width="4.3984375" style="225" customWidth="1"/>
    <col min="6" max="8" width="8.59765625" style="225" customWidth="1"/>
    <col min="9" max="11" width="8.59765625" style="225" hidden="1" customWidth="1"/>
    <col min="12" max="12" width="4.296875" style="225" customWidth="1"/>
    <col min="13" max="13" width="4.3984375" style="225" customWidth="1"/>
    <col min="14" max="14" width="4.5" style="225" customWidth="1"/>
    <col min="15" max="15" width="4.09765625" style="225" customWidth="1"/>
    <col min="16" max="16" width="4.3984375" style="225" customWidth="1"/>
    <col min="17" max="17" width="5.09765625" style="225" customWidth="1"/>
    <col min="18" max="18" width="4.5" style="225" customWidth="1"/>
    <col min="19" max="19" width="5.5" style="225" customWidth="1"/>
    <col min="20" max="20" width="3.59765625" style="225" customWidth="1"/>
    <col min="21" max="21" width="4.8984375" style="225" customWidth="1"/>
    <col min="22" max="22" width="6" style="225" customWidth="1"/>
    <col min="23" max="23" width="5.09765625" style="225" customWidth="1"/>
    <col min="24" max="24" width="5.3984375" style="225" customWidth="1"/>
    <col min="25" max="25" width="3.59765625" style="225" customWidth="1"/>
    <col min="26" max="26" width="4.8984375" style="225" customWidth="1"/>
    <col min="27" max="27" width="5.09765625" style="225" customWidth="1"/>
    <col min="28" max="28" width="6.796875" style="225" customWidth="1"/>
    <col min="29" max="29" width="5.796875" style="225" customWidth="1"/>
    <col min="30" max="32" width="6" style="225" customWidth="1"/>
    <col min="33" max="33" width="5.796875" style="225" customWidth="1"/>
    <col min="34" max="34" width="5" style="225" customWidth="1"/>
    <col min="35" max="35" width="4.3984375" style="225" customWidth="1"/>
    <col min="36" max="36" width="3.8984375" style="225" customWidth="1"/>
    <col min="37" max="52" width="5.5" style="225" customWidth="1"/>
    <col min="53" max="67" width="4.5" style="225" customWidth="1"/>
    <col min="68" max="82" width="4.3984375" style="225" customWidth="1"/>
    <col min="83" max="102" width="5.09765625" style="225" customWidth="1"/>
    <col min="103" max="106" width="5.59765625" style="225" customWidth="1"/>
    <col min="107" max="107" width="6.3984375" style="225" customWidth="1"/>
    <col min="108" max="112" width="3.59765625" style="225" customWidth="1"/>
    <col min="113" max="113" width="7" style="225" customWidth="1"/>
    <col min="114" max="114" width="2.5" style="225" customWidth="1"/>
    <col min="115" max="131" width="8.59765625" style="225" hidden="1" customWidth="1"/>
    <col min="132" max="256" width="8.59765625" style="225" customWidth="1"/>
  </cols>
  <sheetData>
    <row r="1" spans="1:133" ht="17.100000000000001" customHeight="1">
      <c r="A1" s="70"/>
      <c r="B1" s="70"/>
      <c r="C1" s="64"/>
      <c r="D1" s="254">
        <f>classi!B2</f>
        <v>43078</v>
      </c>
      <c r="E1" s="257"/>
      <c r="F1" s="257"/>
      <c r="G1" s="257"/>
      <c r="H1" s="258"/>
      <c r="I1" s="65"/>
      <c r="J1" s="66"/>
      <c r="K1" s="66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8"/>
      <c r="DI1" s="69"/>
      <c r="DJ1" s="69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70"/>
      <c r="EB1" s="70"/>
      <c r="EC1" s="70"/>
    </row>
    <row r="2" spans="1:133" ht="17.100000000000001" customHeight="1">
      <c r="A2" s="70"/>
      <c r="B2" s="70"/>
      <c r="C2" s="64"/>
      <c r="D2" s="254" t="s">
        <v>7</v>
      </c>
      <c r="E2" s="255"/>
      <c r="F2" s="255"/>
      <c r="G2" s="255"/>
      <c r="H2" s="256"/>
      <c r="I2" s="71"/>
      <c r="J2" s="72"/>
      <c r="K2" s="73"/>
      <c r="L2" s="262" t="s">
        <v>28</v>
      </c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4"/>
      <c r="AF2" s="262" t="s">
        <v>29</v>
      </c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4"/>
      <c r="BA2" s="262" t="s">
        <v>30</v>
      </c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3"/>
      <c r="DG2" s="264"/>
      <c r="DH2" s="74"/>
      <c r="DI2" s="75"/>
      <c r="DJ2" s="72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3"/>
      <c r="EA2" s="70"/>
      <c r="EB2" s="70"/>
      <c r="EC2" s="70"/>
    </row>
    <row r="3" spans="1:133" ht="90" customHeight="1">
      <c r="A3" s="70"/>
      <c r="B3" s="70"/>
      <c r="C3" s="64"/>
      <c r="D3" s="160" t="s">
        <v>1</v>
      </c>
      <c r="E3" s="161"/>
      <c r="F3" s="162" t="s">
        <v>2</v>
      </c>
      <c r="G3" s="162" t="s">
        <v>3</v>
      </c>
      <c r="H3" s="162" t="s">
        <v>4</v>
      </c>
      <c r="I3" s="79"/>
      <c r="J3" s="79"/>
      <c r="K3" s="79"/>
      <c r="L3" s="249" t="s">
        <v>31</v>
      </c>
      <c r="M3" s="250"/>
      <c r="N3" s="250"/>
      <c r="O3" s="250"/>
      <c r="P3" s="251"/>
      <c r="Q3" s="249" t="s">
        <v>32</v>
      </c>
      <c r="R3" s="250"/>
      <c r="S3" s="250"/>
      <c r="T3" s="250"/>
      <c r="U3" s="251"/>
      <c r="V3" s="249" t="s">
        <v>33</v>
      </c>
      <c r="W3" s="250"/>
      <c r="X3" s="250"/>
      <c r="Y3" s="250"/>
      <c r="Z3" s="251"/>
      <c r="AA3" s="249" t="s">
        <v>34</v>
      </c>
      <c r="AB3" s="250"/>
      <c r="AC3" s="250"/>
      <c r="AD3" s="250"/>
      <c r="AE3" s="251"/>
      <c r="AF3" s="249" t="s">
        <v>35</v>
      </c>
      <c r="AG3" s="250"/>
      <c r="AH3" s="250"/>
      <c r="AI3" s="250"/>
      <c r="AJ3" s="251"/>
      <c r="AK3" s="249" t="s">
        <v>36</v>
      </c>
      <c r="AL3" s="250"/>
      <c r="AM3" s="250"/>
      <c r="AN3" s="250"/>
      <c r="AO3" s="251"/>
      <c r="AP3" s="249" t="s">
        <v>37</v>
      </c>
      <c r="AQ3" s="250"/>
      <c r="AR3" s="250"/>
      <c r="AS3" s="250"/>
      <c r="AT3" s="251"/>
      <c r="AU3" s="249" t="s">
        <v>38</v>
      </c>
      <c r="AV3" s="250"/>
      <c r="AW3" s="250"/>
      <c r="AX3" s="250"/>
      <c r="AY3" s="251"/>
      <c r="AZ3" s="80" t="s">
        <v>39</v>
      </c>
      <c r="BA3" s="249" t="s">
        <v>40</v>
      </c>
      <c r="BB3" s="250"/>
      <c r="BC3" s="250"/>
      <c r="BD3" s="250"/>
      <c r="BE3" s="251"/>
      <c r="BF3" s="249" t="s">
        <v>41</v>
      </c>
      <c r="BG3" s="250"/>
      <c r="BH3" s="250"/>
      <c r="BI3" s="250"/>
      <c r="BJ3" s="251"/>
      <c r="BK3" s="249" t="s">
        <v>42</v>
      </c>
      <c r="BL3" s="250"/>
      <c r="BM3" s="250"/>
      <c r="BN3" s="250"/>
      <c r="BO3" s="251"/>
      <c r="BP3" s="249" t="s">
        <v>43</v>
      </c>
      <c r="BQ3" s="250"/>
      <c r="BR3" s="250"/>
      <c r="BS3" s="250"/>
      <c r="BT3" s="251"/>
      <c r="BU3" s="249" t="s">
        <v>44</v>
      </c>
      <c r="BV3" s="250"/>
      <c r="BW3" s="250"/>
      <c r="BX3" s="250"/>
      <c r="BY3" s="251"/>
      <c r="BZ3" s="249" t="s">
        <v>45</v>
      </c>
      <c r="CA3" s="250"/>
      <c r="CB3" s="250"/>
      <c r="CC3" s="250"/>
      <c r="CD3" s="252"/>
      <c r="CE3" s="253" t="s">
        <v>46</v>
      </c>
      <c r="CF3" s="250"/>
      <c r="CG3" s="250"/>
      <c r="CH3" s="251"/>
      <c r="CI3" s="249" t="s">
        <v>47</v>
      </c>
      <c r="CJ3" s="250"/>
      <c r="CK3" s="250"/>
      <c r="CL3" s="251"/>
      <c r="CM3" s="249" t="s">
        <v>48</v>
      </c>
      <c r="CN3" s="250"/>
      <c r="CO3" s="250"/>
      <c r="CP3" s="251"/>
      <c r="CQ3" s="249" t="s">
        <v>49</v>
      </c>
      <c r="CR3" s="250"/>
      <c r="CS3" s="250"/>
      <c r="CT3" s="251"/>
      <c r="CU3" s="249" t="s">
        <v>50</v>
      </c>
      <c r="CV3" s="250"/>
      <c r="CW3" s="250"/>
      <c r="CX3" s="251"/>
      <c r="CY3" s="249" t="s">
        <v>51</v>
      </c>
      <c r="CZ3" s="250"/>
      <c r="DA3" s="250"/>
      <c r="DB3" s="252"/>
      <c r="DC3" s="81" t="s">
        <v>52</v>
      </c>
      <c r="DD3" s="253" t="s">
        <v>53</v>
      </c>
      <c r="DE3" s="250"/>
      <c r="DF3" s="250"/>
      <c r="DG3" s="251"/>
      <c r="DH3" s="82" t="s">
        <v>54</v>
      </c>
      <c r="DI3" s="82" t="s">
        <v>55</v>
      </c>
      <c r="DJ3" s="83" t="s">
        <v>56</v>
      </c>
      <c r="DK3" s="84" t="s">
        <v>31</v>
      </c>
      <c r="DL3" s="85" t="s">
        <v>57</v>
      </c>
      <c r="DM3" s="85" t="s">
        <v>58</v>
      </c>
      <c r="DN3" s="86" t="s">
        <v>59</v>
      </c>
      <c r="DO3" s="87" t="s">
        <v>60</v>
      </c>
      <c r="DP3" s="86" t="s">
        <v>58</v>
      </c>
      <c r="DQ3" s="85" t="s">
        <v>61</v>
      </c>
      <c r="DR3" s="85" t="s">
        <v>62</v>
      </c>
      <c r="DS3" s="85" t="s">
        <v>58</v>
      </c>
      <c r="DT3" s="87" t="s">
        <v>63</v>
      </c>
      <c r="DU3" s="87" t="s">
        <v>64</v>
      </c>
      <c r="DV3" s="88" t="s">
        <v>65</v>
      </c>
      <c r="DW3" s="87" t="s">
        <v>66</v>
      </c>
      <c r="DX3" s="89">
        <f>LARGE(DI4:DI23,1)</f>
        <v>167.66666666666666</v>
      </c>
      <c r="DY3" s="90" t="s">
        <v>67</v>
      </c>
      <c r="DZ3" s="91"/>
      <c r="EA3" s="70"/>
      <c r="EB3" s="70"/>
      <c r="EC3" s="70"/>
    </row>
    <row r="4" spans="1:133" ht="16.5" customHeight="1">
      <c r="A4" s="70"/>
      <c r="B4" s="70"/>
      <c r="C4" s="64"/>
      <c r="D4" s="226" t="str">
        <f>classi!B35</f>
        <v>FS1_1</v>
      </c>
      <c r="E4" s="201"/>
      <c r="F4" s="201" t="str">
        <f>classi!C35</f>
        <v>Rita</v>
      </c>
      <c r="G4" s="201" t="str">
        <f>classi!D35</f>
        <v>Ruberto</v>
      </c>
      <c r="H4" s="176" t="str">
        <f>classi!G35</f>
        <v>Guapa</v>
      </c>
      <c r="I4" s="118"/>
      <c r="J4" s="94"/>
      <c r="K4" s="93"/>
      <c r="L4" s="95">
        <v>17</v>
      </c>
      <c r="M4" s="95">
        <v>21</v>
      </c>
      <c r="N4" s="95">
        <v>17</v>
      </c>
      <c r="O4" s="96"/>
      <c r="P4" s="97">
        <f t="shared" ref="P4:P23" si="0">AVERAGE(L4:O4)</f>
        <v>18.333333333333332</v>
      </c>
      <c r="Q4" s="95">
        <v>17</v>
      </c>
      <c r="R4" s="95">
        <v>18</v>
      </c>
      <c r="S4" s="95">
        <v>17</v>
      </c>
      <c r="T4" s="96"/>
      <c r="U4" s="97">
        <f t="shared" ref="U4:U23" si="1">AVERAGE(Q4:T4)</f>
        <v>17.333333333333332</v>
      </c>
      <c r="V4" s="95">
        <v>18</v>
      </c>
      <c r="W4" s="95">
        <v>16</v>
      </c>
      <c r="X4" s="95">
        <v>18</v>
      </c>
      <c r="Y4" s="96"/>
      <c r="Z4" s="97">
        <f t="shared" ref="Z4:Z23" si="2">AVERAGE(V4:Y4)</f>
        <v>17.333333333333332</v>
      </c>
      <c r="AA4" s="95">
        <v>15</v>
      </c>
      <c r="AB4" s="95">
        <v>16</v>
      </c>
      <c r="AC4" s="95">
        <v>17</v>
      </c>
      <c r="AD4" s="96"/>
      <c r="AE4" s="97">
        <f t="shared" ref="AE4:AE23" si="3">AVERAGE(AA4:AD4)</f>
        <v>16</v>
      </c>
      <c r="AF4" s="95">
        <v>17</v>
      </c>
      <c r="AG4" s="95">
        <v>19</v>
      </c>
      <c r="AH4" s="95">
        <v>18</v>
      </c>
      <c r="AI4" s="96"/>
      <c r="AJ4" s="97">
        <f t="shared" ref="AJ4:AJ23" si="4">AVERAGE(AF4:AI4)</f>
        <v>18</v>
      </c>
      <c r="AK4" s="95">
        <v>16</v>
      </c>
      <c r="AL4" s="95">
        <v>18</v>
      </c>
      <c r="AM4" s="95">
        <v>16</v>
      </c>
      <c r="AN4" s="96"/>
      <c r="AO4" s="97">
        <f t="shared" ref="AO4:AO23" si="5">AVERAGE(AK4:AN4)</f>
        <v>16.666666666666668</v>
      </c>
      <c r="AP4" s="95">
        <v>16</v>
      </c>
      <c r="AQ4" s="95">
        <v>17</v>
      </c>
      <c r="AR4" s="95">
        <v>17</v>
      </c>
      <c r="AS4" s="96"/>
      <c r="AT4" s="97">
        <f t="shared" ref="AT4:AT23" si="6">AVERAGE(AP4:AS4)</f>
        <v>16.666666666666668</v>
      </c>
      <c r="AU4" s="95">
        <v>16</v>
      </c>
      <c r="AV4" s="95">
        <v>19</v>
      </c>
      <c r="AW4" s="95">
        <v>17</v>
      </c>
      <c r="AX4" s="96"/>
      <c r="AY4" s="97">
        <f t="shared" ref="AY4:AY23" si="7">AVERAGE(AU4:AX4)</f>
        <v>17.333333333333332</v>
      </c>
      <c r="AZ4" s="98">
        <f t="shared" ref="AZ4:AZ23" si="8">P4+U4+Z4+AE4+AJ4+AO4+AT4+AY4</f>
        <v>137.66666666666669</v>
      </c>
      <c r="BA4" s="99">
        <v>1</v>
      </c>
      <c r="BB4" s="99">
        <v>2</v>
      </c>
      <c r="BC4" s="99">
        <v>1</v>
      </c>
      <c r="BD4" s="100"/>
      <c r="BE4" s="97">
        <f t="shared" ref="BE4:BE23" si="9">AVERAGE(BA4:BD4)</f>
        <v>1.3333333333333333</v>
      </c>
      <c r="BF4" s="99">
        <v>0</v>
      </c>
      <c r="BG4" s="99">
        <v>0</v>
      </c>
      <c r="BH4" s="99">
        <v>0</v>
      </c>
      <c r="BI4" s="100"/>
      <c r="BJ4" s="97">
        <f t="shared" ref="BJ4:BJ23" si="10">AVERAGE(BF4:BI4)</f>
        <v>0</v>
      </c>
      <c r="BK4" s="99">
        <v>0</v>
      </c>
      <c r="BL4" s="99">
        <v>0</v>
      </c>
      <c r="BM4" s="99">
        <v>0</v>
      </c>
      <c r="BN4" s="100"/>
      <c r="BO4" s="97">
        <f t="shared" ref="BO4:BO23" si="11">AVERAGE(BK4:BN4)</f>
        <v>0</v>
      </c>
      <c r="BP4" s="99">
        <v>0</v>
      </c>
      <c r="BQ4" s="99">
        <v>0</v>
      </c>
      <c r="BR4" s="99">
        <v>0</v>
      </c>
      <c r="BS4" s="100"/>
      <c r="BT4" s="97">
        <f t="shared" ref="BT4:BT23" si="12">AVERAGE(BP4:BS4)</f>
        <v>0</v>
      </c>
      <c r="BU4" s="101">
        <v>0</v>
      </c>
      <c r="BV4" s="101">
        <v>0</v>
      </c>
      <c r="BW4" s="101">
        <v>0</v>
      </c>
      <c r="BX4" s="100"/>
      <c r="BY4" s="97">
        <f t="shared" ref="BY4:BY23" si="13">AVERAGE(BU4:BX4)</f>
        <v>0</v>
      </c>
      <c r="BZ4" s="101">
        <v>0</v>
      </c>
      <c r="CA4" s="101">
        <v>0</v>
      </c>
      <c r="CB4" s="101">
        <v>0</v>
      </c>
      <c r="CC4" s="102"/>
      <c r="CD4" s="103">
        <f t="shared" ref="CD4:CD23" si="14">AVERAGE(BZ4:CC4)</f>
        <v>0</v>
      </c>
      <c r="CE4" s="104"/>
      <c r="CF4" s="105"/>
      <c r="CG4" s="105"/>
      <c r="CH4" s="100"/>
      <c r="CI4" s="105"/>
      <c r="CJ4" s="105"/>
      <c r="CK4" s="105"/>
      <c r="CL4" s="100"/>
      <c r="CM4" s="105"/>
      <c r="CN4" s="105"/>
      <c r="CO4" s="105"/>
      <c r="CP4" s="100"/>
      <c r="CQ4" s="105"/>
      <c r="CR4" s="105"/>
      <c r="CS4" s="105"/>
      <c r="CT4" s="100"/>
      <c r="CU4" s="105"/>
      <c r="CV4" s="105"/>
      <c r="CW4" s="105"/>
      <c r="CX4" s="100"/>
      <c r="CY4" s="105"/>
      <c r="CZ4" s="105"/>
      <c r="DA4" s="105"/>
      <c r="DB4" s="106"/>
      <c r="DC4" s="107"/>
      <c r="DD4" s="108">
        <f>SUM(BA4,BF4,BK4,BP4,BU4,BZ4)</f>
        <v>1</v>
      </c>
      <c r="DE4" s="109">
        <f>SUM(BB4,BG4,BL4,BQ4,BV4,CA4)</f>
        <v>2</v>
      </c>
      <c r="DF4" s="109">
        <f>SUM(BC4,BH4,BM4,BR4,BW4,CB4)</f>
        <v>1</v>
      </c>
      <c r="DG4" s="96">
        <f>SUM(BD4,BI4,BN4,BS4,BX4,CC4)</f>
        <v>0</v>
      </c>
      <c r="DH4" s="110">
        <f t="shared" ref="DH4:DH23" si="15">BE4+BJ4+BT4+BO4+BY4+CD4</f>
        <v>1.3333333333333333</v>
      </c>
      <c r="DI4" s="97">
        <f t="shared" ref="DI4:DI23" si="16">AZ4-DH4</f>
        <v>136.33333333333334</v>
      </c>
      <c r="DJ4" s="111">
        <f t="shared" ref="DJ4:DJ23" si="17">RANK(DI4,$DI$4:$DI$23,0)</f>
        <v>6</v>
      </c>
      <c r="DK4" s="112">
        <f t="shared" ref="DK4:DK23" si="18">P4</f>
        <v>18.333333333333332</v>
      </c>
      <c r="DL4" s="97">
        <f t="shared" ref="DL4:DL23" si="19">DI4*10^3+DK4</f>
        <v>136351.66666666669</v>
      </c>
      <c r="DM4" s="97">
        <f t="shared" ref="DM4:DM23" si="20">RANK(DL4,$DL$4:$DL$23,0)</f>
        <v>6</v>
      </c>
      <c r="DN4" s="97">
        <f t="shared" ref="DN4:DN23" si="21">AJ4</f>
        <v>18</v>
      </c>
      <c r="DO4" s="97">
        <f t="shared" ref="DO4:DO23" si="22">(DI4*10^3+DK4)*10^3+DN4</f>
        <v>136351684.66666669</v>
      </c>
      <c r="DP4" s="97">
        <f t="shared" ref="DP4:DP23" si="23">RANK(DO4,$DO$4:$DO$23,0)</f>
        <v>6</v>
      </c>
      <c r="DQ4" s="113">
        <f t="shared" ref="DQ4:DQ23" si="24">U4</f>
        <v>17.333333333333332</v>
      </c>
      <c r="DR4" s="113">
        <f t="shared" ref="DR4:DR24" si="25">((DI4*10^3+DK4)*10^3+DN4)*10^3+DQ4</f>
        <v>136351684684.00002</v>
      </c>
      <c r="DS4" s="113">
        <f t="shared" ref="DS4:DS23" si="26">RANK(DR4,$DR$4:$DR$23,0)</f>
        <v>6</v>
      </c>
      <c r="DT4" s="113">
        <f t="shared" ref="DT4:DT23" si="27">AO4</f>
        <v>16.666666666666668</v>
      </c>
      <c r="DU4" s="113">
        <f t="shared" ref="DU4:DU23" si="28">(((DI4*10^3+DK4)*10^3+DN4)*10^3+DQ4)*10^3+DT4</f>
        <v>136351684684016.69</v>
      </c>
      <c r="DV4" s="114">
        <f t="shared" ref="DV4:DV23" si="29">IF(F4&gt;0,RANK(DU4,$DU$4:$DU$23,0),20)</f>
        <v>6</v>
      </c>
      <c r="DW4" s="113">
        <f>IF(DV4&lt;&gt;20,RANK(DV4,$DV$4:$DV$23,1)+COUNTIF(DV$4:DV4,DV4)-1,20)</f>
        <v>6</v>
      </c>
      <c r="DX4" s="115">
        <f t="shared" ref="DX4:DX23" si="30">DI4/$DX$3</f>
        <v>0.81312127236580523</v>
      </c>
      <c r="DY4" s="116" t="str">
        <f t="shared" ref="DY4:DY23" si="31">IF(COUNTIF(CE4:DB4,"x")&gt;0,"Dis",IF(COUNTIF(DC4,"x")&gt;0,"Abbruch","-"))</f>
        <v>-</v>
      </c>
      <c r="DZ4" s="91"/>
      <c r="EA4" s="70"/>
      <c r="EB4" s="70"/>
      <c r="EC4" s="70"/>
    </row>
    <row r="5" spans="1:133" ht="15.95" customHeight="1">
      <c r="A5" s="70"/>
      <c r="B5" s="70"/>
      <c r="C5" s="64"/>
      <c r="D5" s="118" t="str">
        <f>classi!B36</f>
        <v>FS1_2</v>
      </c>
      <c r="E5" s="117"/>
      <c r="F5" s="93" t="str">
        <f>classi!C36</f>
        <v>Cédric</v>
      </c>
      <c r="G5" s="93" t="str">
        <f>classi!D36</f>
        <v>Jean Baptiste</v>
      </c>
      <c r="H5" s="203" t="str">
        <f>classi!G36</f>
        <v>Joly</v>
      </c>
      <c r="I5" s="204"/>
      <c r="J5" s="117"/>
      <c r="K5" s="117"/>
      <c r="L5" s="95">
        <v>19</v>
      </c>
      <c r="M5" s="95">
        <v>22</v>
      </c>
      <c r="N5" s="95">
        <v>20</v>
      </c>
      <c r="O5" s="96"/>
      <c r="P5" s="97">
        <f t="shared" si="0"/>
        <v>20.333333333333332</v>
      </c>
      <c r="Q5" s="95">
        <v>19</v>
      </c>
      <c r="R5" s="95">
        <v>19</v>
      </c>
      <c r="S5" s="95">
        <v>21</v>
      </c>
      <c r="T5" s="96"/>
      <c r="U5" s="97">
        <f t="shared" si="1"/>
        <v>19.666666666666668</v>
      </c>
      <c r="V5" s="95">
        <v>19</v>
      </c>
      <c r="W5" s="95">
        <v>17</v>
      </c>
      <c r="X5" s="95">
        <v>20</v>
      </c>
      <c r="Y5" s="96"/>
      <c r="Z5" s="97">
        <f t="shared" si="2"/>
        <v>18.666666666666668</v>
      </c>
      <c r="AA5" s="95">
        <v>19</v>
      </c>
      <c r="AB5" s="95">
        <v>18</v>
      </c>
      <c r="AC5" s="95">
        <v>20</v>
      </c>
      <c r="AD5" s="96"/>
      <c r="AE5" s="97">
        <f t="shared" si="3"/>
        <v>19</v>
      </c>
      <c r="AF5" s="95">
        <v>18</v>
      </c>
      <c r="AG5" s="95">
        <v>20</v>
      </c>
      <c r="AH5" s="95">
        <v>19</v>
      </c>
      <c r="AI5" s="96"/>
      <c r="AJ5" s="97">
        <f t="shared" si="4"/>
        <v>19</v>
      </c>
      <c r="AK5" s="95">
        <v>18</v>
      </c>
      <c r="AL5" s="95">
        <v>20</v>
      </c>
      <c r="AM5" s="95">
        <v>17</v>
      </c>
      <c r="AN5" s="96"/>
      <c r="AO5" s="97">
        <f t="shared" si="5"/>
        <v>18.333333333333332</v>
      </c>
      <c r="AP5" s="95">
        <v>19</v>
      </c>
      <c r="AQ5" s="95">
        <v>17</v>
      </c>
      <c r="AR5" s="95">
        <v>19</v>
      </c>
      <c r="AS5" s="96"/>
      <c r="AT5" s="97">
        <f t="shared" si="6"/>
        <v>18.333333333333332</v>
      </c>
      <c r="AU5" s="95">
        <v>19</v>
      </c>
      <c r="AV5" s="95">
        <v>22</v>
      </c>
      <c r="AW5" s="95">
        <v>18</v>
      </c>
      <c r="AX5" s="96"/>
      <c r="AY5" s="97">
        <f t="shared" si="7"/>
        <v>19.666666666666668</v>
      </c>
      <c r="AZ5" s="98">
        <f t="shared" si="8"/>
        <v>153</v>
      </c>
      <c r="BA5" s="99">
        <v>0</v>
      </c>
      <c r="BB5" s="99">
        <v>0</v>
      </c>
      <c r="BC5" s="99">
        <v>0</v>
      </c>
      <c r="BD5" s="100"/>
      <c r="BE5" s="97">
        <f t="shared" si="9"/>
        <v>0</v>
      </c>
      <c r="BF5" s="99">
        <v>0</v>
      </c>
      <c r="BG5" s="99">
        <v>0</v>
      </c>
      <c r="BH5" s="99">
        <v>0</v>
      </c>
      <c r="BI5" s="100"/>
      <c r="BJ5" s="97">
        <f t="shared" si="10"/>
        <v>0</v>
      </c>
      <c r="BK5" s="99">
        <v>0</v>
      </c>
      <c r="BL5" s="99">
        <v>0</v>
      </c>
      <c r="BM5" s="99">
        <v>0</v>
      </c>
      <c r="BN5" s="100"/>
      <c r="BO5" s="97">
        <f t="shared" si="11"/>
        <v>0</v>
      </c>
      <c r="BP5" s="99">
        <v>0</v>
      </c>
      <c r="BQ5" s="99">
        <v>0</v>
      </c>
      <c r="BR5" s="99">
        <v>0</v>
      </c>
      <c r="BS5" s="100"/>
      <c r="BT5" s="97">
        <f t="shared" si="12"/>
        <v>0</v>
      </c>
      <c r="BU5" s="101">
        <v>0</v>
      </c>
      <c r="BV5" s="101">
        <v>0</v>
      </c>
      <c r="BW5" s="101">
        <v>0</v>
      </c>
      <c r="BX5" s="100"/>
      <c r="BY5" s="97">
        <f t="shared" si="13"/>
        <v>0</v>
      </c>
      <c r="BZ5" s="101">
        <v>0</v>
      </c>
      <c r="CA5" s="101">
        <v>0</v>
      </c>
      <c r="CB5" s="101">
        <v>0</v>
      </c>
      <c r="CC5" s="102"/>
      <c r="CD5" s="103">
        <f t="shared" si="14"/>
        <v>0</v>
      </c>
      <c r="CE5" s="104"/>
      <c r="CF5" s="105"/>
      <c r="CG5" s="105"/>
      <c r="CH5" s="100"/>
      <c r="CI5" s="105"/>
      <c r="CJ5" s="105"/>
      <c r="CK5" s="105"/>
      <c r="CL5" s="100"/>
      <c r="CM5" s="105"/>
      <c r="CN5" s="105"/>
      <c r="CO5" s="105"/>
      <c r="CP5" s="100"/>
      <c r="CQ5" s="105"/>
      <c r="CR5" s="105"/>
      <c r="CS5" s="105"/>
      <c r="CT5" s="100"/>
      <c r="CU5" s="105"/>
      <c r="CV5" s="105"/>
      <c r="CW5" s="105"/>
      <c r="CX5" s="100"/>
      <c r="CY5" s="105"/>
      <c r="CZ5" s="105"/>
      <c r="DA5" s="105"/>
      <c r="DB5" s="106"/>
      <c r="DC5" s="107"/>
      <c r="DD5" s="108">
        <v>0</v>
      </c>
      <c r="DE5" s="109">
        <v>0</v>
      </c>
      <c r="DF5" s="109">
        <v>0</v>
      </c>
      <c r="DG5" s="96">
        <f t="shared" ref="DG5:DG23" si="32">SUM(BD5,BI5,BN5,BS5,BX5,CC5)</f>
        <v>0</v>
      </c>
      <c r="DH5" s="110">
        <f t="shared" si="15"/>
        <v>0</v>
      </c>
      <c r="DI5" s="97">
        <f t="shared" si="16"/>
        <v>153</v>
      </c>
      <c r="DJ5" s="111">
        <f t="shared" si="17"/>
        <v>3</v>
      </c>
      <c r="DK5" s="112">
        <f t="shared" si="18"/>
        <v>20.333333333333332</v>
      </c>
      <c r="DL5" s="97">
        <f t="shared" si="19"/>
        <v>153020.33333333334</v>
      </c>
      <c r="DM5" s="97">
        <f t="shared" si="20"/>
        <v>3</v>
      </c>
      <c r="DN5" s="97">
        <f t="shared" si="21"/>
        <v>19</v>
      </c>
      <c r="DO5" s="97">
        <f t="shared" si="22"/>
        <v>153020352.33333334</v>
      </c>
      <c r="DP5" s="97">
        <f t="shared" si="23"/>
        <v>3</v>
      </c>
      <c r="DQ5" s="113">
        <f t="shared" si="24"/>
        <v>19.666666666666668</v>
      </c>
      <c r="DR5" s="113">
        <f t="shared" si="25"/>
        <v>153020352353</v>
      </c>
      <c r="DS5" s="113">
        <f t="shared" si="26"/>
        <v>3</v>
      </c>
      <c r="DT5" s="113">
        <f t="shared" si="27"/>
        <v>18.333333333333332</v>
      </c>
      <c r="DU5" s="113">
        <f t="shared" si="28"/>
        <v>153020352353018.34</v>
      </c>
      <c r="DV5" s="114">
        <f t="shared" si="29"/>
        <v>3</v>
      </c>
      <c r="DW5" s="113">
        <f>IF(DV5&lt;&gt;20,RANK(DV5,$DV$4:$DV$23,1)+COUNTIF(DV$4:DV5,DV5)-1,20)</f>
        <v>3</v>
      </c>
      <c r="DX5" s="115">
        <f t="shared" si="30"/>
        <v>0.91252485089463231</v>
      </c>
      <c r="DY5" s="116" t="str">
        <f t="shared" si="31"/>
        <v>-</v>
      </c>
      <c r="DZ5" s="91"/>
      <c r="EA5" s="70"/>
      <c r="EB5" s="70"/>
      <c r="EC5" s="70"/>
    </row>
    <row r="6" spans="1:133" ht="15.95" customHeight="1">
      <c r="A6" s="70"/>
      <c r="B6" s="70"/>
      <c r="C6" s="64"/>
      <c r="D6" s="92" t="str">
        <f>classi!B37</f>
        <v>FS1_3</v>
      </c>
      <c r="E6" s="117"/>
      <c r="F6" s="93" t="str">
        <f>classi!C37</f>
        <v>Marina</v>
      </c>
      <c r="G6" s="93" t="str">
        <f>classi!D37</f>
        <v>Samsonova</v>
      </c>
      <c r="H6" s="203" t="str">
        <f>classi!G37</f>
        <v>Bibi</v>
      </c>
      <c r="I6" s="204"/>
      <c r="J6" s="117"/>
      <c r="K6" s="117"/>
      <c r="L6" s="95">
        <v>16</v>
      </c>
      <c r="M6" s="95">
        <v>18</v>
      </c>
      <c r="N6" s="95">
        <v>18</v>
      </c>
      <c r="O6" s="96"/>
      <c r="P6" s="97">
        <f t="shared" si="0"/>
        <v>17.333333333333332</v>
      </c>
      <c r="Q6" s="95">
        <v>15</v>
      </c>
      <c r="R6" s="95">
        <v>19</v>
      </c>
      <c r="S6" s="95">
        <v>18</v>
      </c>
      <c r="T6" s="96"/>
      <c r="U6" s="97">
        <f t="shared" si="1"/>
        <v>17.333333333333332</v>
      </c>
      <c r="V6" s="95">
        <v>16</v>
      </c>
      <c r="W6" s="95">
        <v>16</v>
      </c>
      <c r="X6" s="95">
        <v>19</v>
      </c>
      <c r="Y6" s="96"/>
      <c r="Z6" s="97">
        <f t="shared" si="2"/>
        <v>17</v>
      </c>
      <c r="AA6" s="95">
        <v>15</v>
      </c>
      <c r="AB6" s="95">
        <v>16</v>
      </c>
      <c r="AC6" s="95">
        <v>18</v>
      </c>
      <c r="AD6" s="96"/>
      <c r="AE6" s="97">
        <f t="shared" si="3"/>
        <v>16.333333333333332</v>
      </c>
      <c r="AF6" s="95">
        <v>16</v>
      </c>
      <c r="AG6" s="95">
        <v>17</v>
      </c>
      <c r="AH6" s="95">
        <v>17</v>
      </c>
      <c r="AI6" s="96"/>
      <c r="AJ6" s="97">
        <f t="shared" si="4"/>
        <v>16.666666666666668</v>
      </c>
      <c r="AK6" s="95">
        <v>16</v>
      </c>
      <c r="AL6" s="95">
        <v>20</v>
      </c>
      <c r="AM6" s="95">
        <v>16</v>
      </c>
      <c r="AN6" s="96"/>
      <c r="AO6" s="97">
        <f t="shared" si="5"/>
        <v>17.333333333333332</v>
      </c>
      <c r="AP6" s="95">
        <v>15</v>
      </c>
      <c r="AQ6" s="95">
        <v>18</v>
      </c>
      <c r="AR6" s="95">
        <v>16</v>
      </c>
      <c r="AS6" s="96"/>
      <c r="AT6" s="97">
        <f t="shared" si="6"/>
        <v>16.333333333333332</v>
      </c>
      <c r="AU6" s="95">
        <v>15</v>
      </c>
      <c r="AV6" s="95">
        <v>18</v>
      </c>
      <c r="AW6" s="95">
        <v>16</v>
      </c>
      <c r="AX6" s="96"/>
      <c r="AY6" s="97">
        <f t="shared" si="7"/>
        <v>16.333333333333332</v>
      </c>
      <c r="AZ6" s="98">
        <f t="shared" si="8"/>
        <v>134.66666666666666</v>
      </c>
      <c r="BA6" s="99">
        <v>0</v>
      </c>
      <c r="BB6" s="99">
        <v>0</v>
      </c>
      <c r="BC6" s="99">
        <v>0</v>
      </c>
      <c r="BD6" s="100"/>
      <c r="BE6" s="97">
        <f t="shared" si="9"/>
        <v>0</v>
      </c>
      <c r="BF6" s="99">
        <v>0</v>
      </c>
      <c r="BG6" s="99">
        <v>0</v>
      </c>
      <c r="BH6" s="99">
        <v>0</v>
      </c>
      <c r="BI6" s="100"/>
      <c r="BJ6" s="97">
        <f t="shared" si="10"/>
        <v>0</v>
      </c>
      <c r="BK6" s="99">
        <v>0</v>
      </c>
      <c r="BL6" s="99">
        <v>0</v>
      </c>
      <c r="BM6" s="99">
        <v>0</v>
      </c>
      <c r="BN6" s="100"/>
      <c r="BO6" s="97">
        <f t="shared" si="11"/>
        <v>0</v>
      </c>
      <c r="BP6" s="99">
        <v>0</v>
      </c>
      <c r="BQ6" s="99">
        <v>0</v>
      </c>
      <c r="BR6" s="99">
        <v>0</v>
      </c>
      <c r="BS6" s="100"/>
      <c r="BT6" s="97">
        <f t="shared" si="12"/>
        <v>0</v>
      </c>
      <c r="BU6" s="101">
        <v>0</v>
      </c>
      <c r="BV6" s="101">
        <v>0</v>
      </c>
      <c r="BW6" s="101">
        <v>0</v>
      </c>
      <c r="BX6" s="100"/>
      <c r="BY6" s="97">
        <f t="shared" si="13"/>
        <v>0</v>
      </c>
      <c r="BZ6" s="101">
        <v>0</v>
      </c>
      <c r="CA6" s="101">
        <v>0</v>
      </c>
      <c r="CB6" s="101">
        <v>0</v>
      </c>
      <c r="CC6" s="102"/>
      <c r="CD6" s="103">
        <f t="shared" si="14"/>
        <v>0</v>
      </c>
      <c r="CE6" s="104"/>
      <c r="CF6" s="105"/>
      <c r="CG6" s="105"/>
      <c r="CH6" s="100"/>
      <c r="CI6" s="105"/>
      <c r="CJ6" s="105"/>
      <c r="CK6" s="105"/>
      <c r="CL6" s="100"/>
      <c r="CM6" s="105"/>
      <c r="CN6" s="105"/>
      <c r="CO6" s="105"/>
      <c r="CP6" s="100"/>
      <c r="CQ6" s="105"/>
      <c r="CR6" s="105"/>
      <c r="CS6" s="105"/>
      <c r="CT6" s="100"/>
      <c r="CU6" s="105"/>
      <c r="CV6" s="105"/>
      <c r="CW6" s="105"/>
      <c r="CX6" s="100"/>
      <c r="CY6" s="105"/>
      <c r="CZ6" s="105"/>
      <c r="DA6" s="105"/>
      <c r="DB6" s="106"/>
      <c r="DC6" s="107"/>
      <c r="DD6" s="108">
        <f t="shared" ref="DD6:DD23" si="33">SUM(BA6,BF6,BK6,BP6,BU6,BZ6)</f>
        <v>0</v>
      </c>
      <c r="DE6" s="109">
        <f t="shared" ref="DE6:DE23" si="34">SUM(BB6,BG6,BL6,BQ6,BV6,CA6)</f>
        <v>0</v>
      </c>
      <c r="DF6" s="109">
        <f t="shared" ref="DF6:DF23" si="35">SUM(BC6,BH6,BM6,BR6,BW6,CB6)</f>
        <v>0</v>
      </c>
      <c r="DG6" s="96">
        <f t="shared" si="32"/>
        <v>0</v>
      </c>
      <c r="DH6" s="110">
        <f t="shared" si="15"/>
        <v>0</v>
      </c>
      <c r="DI6" s="97">
        <f t="shared" si="16"/>
        <v>134.66666666666666</v>
      </c>
      <c r="DJ6" s="111">
        <f t="shared" si="17"/>
        <v>7</v>
      </c>
      <c r="DK6" s="112">
        <f t="shared" si="18"/>
        <v>17.333333333333332</v>
      </c>
      <c r="DL6" s="97">
        <f t="shared" si="19"/>
        <v>134684</v>
      </c>
      <c r="DM6" s="97">
        <f t="shared" si="20"/>
        <v>7</v>
      </c>
      <c r="DN6" s="97">
        <f t="shared" si="21"/>
        <v>16.666666666666668</v>
      </c>
      <c r="DO6" s="97">
        <f t="shared" si="22"/>
        <v>134684016.66666666</v>
      </c>
      <c r="DP6" s="97">
        <f t="shared" si="23"/>
        <v>7</v>
      </c>
      <c r="DQ6" s="113">
        <f t="shared" si="24"/>
        <v>17.333333333333332</v>
      </c>
      <c r="DR6" s="113">
        <f t="shared" si="25"/>
        <v>134684016683.99998</v>
      </c>
      <c r="DS6" s="113">
        <f t="shared" si="26"/>
        <v>7</v>
      </c>
      <c r="DT6" s="113">
        <f t="shared" si="27"/>
        <v>17.333333333333332</v>
      </c>
      <c r="DU6" s="113">
        <f t="shared" si="28"/>
        <v>134684016684017.31</v>
      </c>
      <c r="DV6" s="114">
        <f t="shared" si="29"/>
        <v>7</v>
      </c>
      <c r="DW6" s="113">
        <f>IF(DV6&lt;&gt;20,RANK(DV6,$DV$4:$DV$23,1)+COUNTIF(DV$4:DV6,DV6)-1,20)</f>
        <v>7</v>
      </c>
      <c r="DX6" s="115">
        <f t="shared" si="30"/>
        <v>0.80318091451292251</v>
      </c>
      <c r="DY6" s="116" t="str">
        <f t="shared" si="31"/>
        <v>-</v>
      </c>
      <c r="DZ6" s="91"/>
      <c r="EA6" s="70"/>
      <c r="EB6" s="70"/>
      <c r="EC6" s="70"/>
    </row>
    <row r="7" spans="1:133" ht="15.95" customHeight="1">
      <c r="A7" s="70"/>
      <c r="B7" s="70"/>
      <c r="C7" s="64"/>
      <c r="D7" s="92" t="str">
        <f>classi!B38</f>
        <v>FS1_4</v>
      </c>
      <c r="E7" s="117"/>
      <c r="F7" s="93" t="str">
        <f>classi!C38</f>
        <v>Lucrezia</v>
      </c>
      <c r="G7" s="93" t="str">
        <f>classi!D38</f>
        <v>Brambilla</v>
      </c>
      <c r="H7" s="203" t="str">
        <f>classi!G38</f>
        <v>Shaza</v>
      </c>
      <c r="I7" s="204"/>
      <c r="J7" s="117"/>
      <c r="K7" s="117"/>
      <c r="L7" s="95">
        <v>21</v>
      </c>
      <c r="M7" s="95">
        <v>24</v>
      </c>
      <c r="N7" s="95">
        <v>21</v>
      </c>
      <c r="O7" s="96"/>
      <c r="P7" s="97">
        <f t="shared" si="0"/>
        <v>22</v>
      </c>
      <c r="Q7" s="95">
        <v>22</v>
      </c>
      <c r="R7" s="95">
        <v>21</v>
      </c>
      <c r="S7" s="95">
        <v>22</v>
      </c>
      <c r="T7" s="96"/>
      <c r="U7" s="97">
        <f t="shared" si="1"/>
        <v>21.666666666666668</v>
      </c>
      <c r="V7" s="95">
        <v>21</v>
      </c>
      <c r="W7" s="95">
        <v>18</v>
      </c>
      <c r="X7" s="95">
        <v>22</v>
      </c>
      <c r="Y7" s="96"/>
      <c r="Z7" s="97">
        <f t="shared" si="2"/>
        <v>20.333333333333332</v>
      </c>
      <c r="AA7" s="95">
        <v>21</v>
      </c>
      <c r="AB7" s="95">
        <v>18</v>
      </c>
      <c r="AC7" s="95">
        <v>21</v>
      </c>
      <c r="AD7" s="96"/>
      <c r="AE7" s="97">
        <f t="shared" si="3"/>
        <v>20</v>
      </c>
      <c r="AF7" s="95">
        <v>21</v>
      </c>
      <c r="AG7" s="95">
        <v>22</v>
      </c>
      <c r="AH7" s="95">
        <v>21</v>
      </c>
      <c r="AI7" s="96"/>
      <c r="AJ7" s="97">
        <f t="shared" si="4"/>
        <v>21.333333333333332</v>
      </c>
      <c r="AK7" s="95">
        <v>21</v>
      </c>
      <c r="AL7" s="95">
        <v>23</v>
      </c>
      <c r="AM7" s="95">
        <v>20</v>
      </c>
      <c r="AN7" s="96"/>
      <c r="AO7" s="97">
        <f t="shared" si="5"/>
        <v>21.333333333333332</v>
      </c>
      <c r="AP7" s="95">
        <v>21</v>
      </c>
      <c r="AQ7" s="95">
        <v>19</v>
      </c>
      <c r="AR7" s="95">
        <v>21</v>
      </c>
      <c r="AS7" s="96"/>
      <c r="AT7" s="97">
        <f t="shared" si="6"/>
        <v>20.333333333333332</v>
      </c>
      <c r="AU7" s="95">
        <v>22</v>
      </c>
      <c r="AV7" s="95">
        <v>23</v>
      </c>
      <c r="AW7" s="95">
        <v>21</v>
      </c>
      <c r="AX7" s="96"/>
      <c r="AY7" s="97">
        <f t="shared" si="7"/>
        <v>22</v>
      </c>
      <c r="AZ7" s="98">
        <f t="shared" si="8"/>
        <v>169</v>
      </c>
      <c r="BA7" s="99">
        <v>1</v>
      </c>
      <c r="BB7" s="99">
        <v>2</v>
      </c>
      <c r="BC7" s="99">
        <v>1</v>
      </c>
      <c r="BD7" s="100"/>
      <c r="BE7" s="97">
        <f t="shared" si="9"/>
        <v>1.3333333333333333</v>
      </c>
      <c r="BF7" s="99">
        <v>0</v>
      </c>
      <c r="BG7" s="99">
        <v>0</v>
      </c>
      <c r="BH7" s="99">
        <v>0</v>
      </c>
      <c r="BI7" s="100"/>
      <c r="BJ7" s="97">
        <f t="shared" si="10"/>
        <v>0</v>
      </c>
      <c r="BK7" s="99">
        <v>0</v>
      </c>
      <c r="BL7" s="99">
        <v>0</v>
      </c>
      <c r="BM7" s="99">
        <v>0</v>
      </c>
      <c r="BN7" s="100"/>
      <c r="BO7" s="97">
        <f t="shared" si="11"/>
        <v>0</v>
      </c>
      <c r="BP7" s="99">
        <v>0</v>
      </c>
      <c r="BQ7" s="99">
        <v>0</v>
      </c>
      <c r="BR7" s="99">
        <v>0</v>
      </c>
      <c r="BS7" s="100"/>
      <c r="BT7" s="97">
        <f t="shared" si="12"/>
        <v>0</v>
      </c>
      <c r="BU7" s="101">
        <v>0</v>
      </c>
      <c r="BV7" s="101">
        <v>0</v>
      </c>
      <c r="BW7" s="101">
        <v>0</v>
      </c>
      <c r="BX7" s="100"/>
      <c r="BY7" s="97">
        <f t="shared" si="13"/>
        <v>0</v>
      </c>
      <c r="BZ7" s="101">
        <v>0</v>
      </c>
      <c r="CA7" s="101">
        <v>0</v>
      </c>
      <c r="CB7" s="101">
        <v>0</v>
      </c>
      <c r="CC7" s="102"/>
      <c r="CD7" s="103">
        <f t="shared" si="14"/>
        <v>0</v>
      </c>
      <c r="CE7" s="104"/>
      <c r="CF7" s="105"/>
      <c r="CG7" s="105"/>
      <c r="CH7" s="100"/>
      <c r="CI7" s="105"/>
      <c r="CJ7" s="105"/>
      <c r="CK7" s="105"/>
      <c r="CL7" s="100"/>
      <c r="CM7" s="105"/>
      <c r="CN7" s="105"/>
      <c r="CO7" s="105"/>
      <c r="CP7" s="100"/>
      <c r="CQ7" s="105"/>
      <c r="CR7" s="105"/>
      <c r="CS7" s="105"/>
      <c r="CT7" s="100"/>
      <c r="CU7" s="105"/>
      <c r="CV7" s="105"/>
      <c r="CW7" s="105"/>
      <c r="CX7" s="100"/>
      <c r="CY7" s="105"/>
      <c r="CZ7" s="105"/>
      <c r="DA7" s="105"/>
      <c r="DB7" s="106"/>
      <c r="DC7" s="107"/>
      <c r="DD7" s="108">
        <f t="shared" si="33"/>
        <v>1</v>
      </c>
      <c r="DE7" s="109">
        <f t="shared" si="34"/>
        <v>2</v>
      </c>
      <c r="DF7" s="109">
        <f t="shared" si="35"/>
        <v>1</v>
      </c>
      <c r="DG7" s="96">
        <f t="shared" si="32"/>
        <v>0</v>
      </c>
      <c r="DH7" s="110">
        <f t="shared" si="15"/>
        <v>1.3333333333333333</v>
      </c>
      <c r="DI7" s="97">
        <f t="shared" si="16"/>
        <v>167.66666666666666</v>
      </c>
      <c r="DJ7" s="111">
        <f t="shared" si="17"/>
        <v>1</v>
      </c>
      <c r="DK7" s="112">
        <f t="shared" si="18"/>
        <v>22</v>
      </c>
      <c r="DL7" s="97">
        <f t="shared" si="19"/>
        <v>167688.66666666666</v>
      </c>
      <c r="DM7" s="97">
        <f t="shared" si="20"/>
        <v>1</v>
      </c>
      <c r="DN7" s="97">
        <f t="shared" si="21"/>
        <v>21.333333333333332</v>
      </c>
      <c r="DO7" s="97">
        <f t="shared" si="22"/>
        <v>167688688</v>
      </c>
      <c r="DP7" s="97">
        <f t="shared" si="23"/>
        <v>1</v>
      </c>
      <c r="DQ7" s="113">
        <f t="shared" si="24"/>
        <v>21.666666666666668</v>
      </c>
      <c r="DR7" s="113">
        <f t="shared" si="25"/>
        <v>167688688021.66666</v>
      </c>
      <c r="DS7" s="113">
        <f t="shared" si="26"/>
        <v>1</v>
      </c>
      <c r="DT7" s="113">
        <f t="shared" si="27"/>
        <v>21.333333333333332</v>
      </c>
      <c r="DU7" s="113">
        <f t="shared" si="28"/>
        <v>167688688021688</v>
      </c>
      <c r="DV7" s="114">
        <f t="shared" si="29"/>
        <v>1</v>
      </c>
      <c r="DW7" s="113">
        <f>IF(DV7&lt;&gt;20,RANK(DV7,$DV$4:$DV$23,1)+COUNTIF(DV$4:DV7,DV7)-1,20)</f>
        <v>1</v>
      </c>
      <c r="DX7" s="115">
        <f t="shared" si="30"/>
        <v>1</v>
      </c>
      <c r="DY7" s="116" t="str">
        <f t="shared" si="31"/>
        <v>-</v>
      </c>
      <c r="DZ7" s="91"/>
      <c r="EA7" s="70"/>
      <c r="EB7" s="70"/>
      <c r="EC7" s="70"/>
    </row>
    <row r="8" spans="1:133" ht="15.95" customHeight="1">
      <c r="A8" s="70"/>
      <c r="B8" s="70"/>
      <c r="C8" s="64"/>
      <c r="D8" s="92" t="str">
        <f>classi!B39</f>
        <v>FS1_5</v>
      </c>
      <c r="E8" s="117"/>
      <c r="F8" s="93" t="str">
        <f>classi!C39</f>
        <v>Lavinia</v>
      </c>
      <c r="G8" s="93" t="str">
        <f>classi!D39</f>
        <v>Boazzelli</v>
      </c>
      <c r="H8" s="203" t="str">
        <f>classi!G39</f>
        <v>Seed</v>
      </c>
      <c r="I8" s="204"/>
      <c r="J8" s="117"/>
      <c r="K8" s="117"/>
      <c r="L8" s="95">
        <v>19</v>
      </c>
      <c r="M8" s="95">
        <v>23</v>
      </c>
      <c r="N8" s="95">
        <v>19</v>
      </c>
      <c r="O8" s="96"/>
      <c r="P8" s="97">
        <f t="shared" si="0"/>
        <v>20.333333333333332</v>
      </c>
      <c r="Q8" s="95">
        <v>18</v>
      </c>
      <c r="R8" s="95">
        <v>20</v>
      </c>
      <c r="S8" s="95">
        <v>20</v>
      </c>
      <c r="T8" s="96"/>
      <c r="U8" s="97">
        <f t="shared" si="1"/>
        <v>19.333333333333332</v>
      </c>
      <c r="V8" s="95">
        <v>18</v>
      </c>
      <c r="W8" s="95">
        <v>18</v>
      </c>
      <c r="X8" s="95">
        <v>20</v>
      </c>
      <c r="Y8" s="96"/>
      <c r="Z8" s="97">
        <f t="shared" si="2"/>
        <v>18.666666666666668</v>
      </c>
      <c r="AA8" s="95">
        <v>18</v>
      </c>
      <c r="AB8" s="95">
        <v>16</v>
      </c>
      <c r="AC8" s="95">
        <v>20</v>
      </c>
      <c r="AD8" s="96"/>
      <c r="AE8" s="97">
        <f t="shared" si="3"/>
        <v>18</v>
      </c>
      <c r="AF8" s="95">
        <v>18</v>
      </c>
      <c r="AG8" s="95">
        <v>21</v>
      </c>
      <c r="AH8" s="95">
        <v>19</v>
      </c>
      <c r="AI8" s="96"/>
      <c r="AJ8" s="97">
        <f t="shared" si="4"/>
        <v>19.333333333333332</v>
      </c>
      <c r="AK8" s="95">
        <v>17</v>
      </c>
      <c r="AL8" s="95">
        <v>21</v>
      </c>
      <c r="AM8" s="95">
        <v>20</v>
      </c>
      <c r="AN8" s="96"/>
      <c r="AO8" s="97">
        <f t="shared" si="5"/>
        <v>19.333333333333332</v>
      </c>
      <c r="AP8" s="95">
        <v>19</v>
      </c>
      <c r="AQ8" s="95">
        <v>18</v>
      </c>
      <c r="AR8" s="95">
        <v>20</v>
      </c>
      <c r="AS8" s="96"/>
      <c r="AT8" s="97">
        <f t="shared" si="6"/>
        <v>19</v>
      </c>
      <c r="AU8" s="95">
        <v>19</v>
      </c>
      <c r="AV8" s="95">
        <v>23</v>
      </c>
      <c r="AW8" s="95">
        <v>19</v>
      </c>
      <c r="AX8" s="96"/>
      <c r="AY8" s="97">
        <f t="shared" si="7"/>
        <v>20.333333333333332</v>
      </c>
      <c r="AZ8" s="98">
        <f t="shared" si="8"/>
        <v>154.33333333333334</v>
      </c>
      <c r="BA8" s="99">
        <v>0</v>
      </c>
      <c r="BB8" s="99">
        <v>0</v>
      </c>
      <c r="BC8" s="99">
        <v>0</v>
      </c>
      <c r="BD8" s="100"/>
      <c r="BE8" s="97">
        <f t="shared" si="9"/>
        <v>0</v>
      </c>
      <c r="BF8" s="99">
        <v>0</v>
      </c>
      <c r="BG8" s="99">
        <v>0</v>
      </c>
      <c r="BH8" s="99">
        <v>0</v>
      </c>
      <c r="BI8" s="100"/>
      <c r="BJ8" s="97">
        <f t="shared" si="10"/>
        <v>0</v>
      </c>
      <c r="BK8" s="99">
        <v>0</v>
      </c>
      <c r="BL8" s="99">
        <v>0</v>
      </c>
      <c r="BM8" s="99">
        <v>0</v>
      </c>
      <c r="BN8" s="100"/>
      <c r="BO8" s="97">
        <f t="shared" si="11"/>
        <v>0</v>
      </c>
      <c r="BP8" s="99">
        <v>0</v>
      </c>
      <c r="BQ8" s="99">
        <v>0</v>
      </c>
      <c r="BR8" s="99">
        <v>0</v>
      </c>
      <c r="BS8" s="100"/>
      <c r="BT8" s="97">
        <f t="shared" si="12"/>
        <v>0</v>
      </c>
      <c r="BU8" s="101">
        <v>0</v>
      </c>
      <c r="BV8" s="101">
        <v>0</v>
      </c>
      <c r="BW8" s="101">
        <v>0</v>
      </c>
      <c r="BX8" s="100"/>
      <c r="BY8" s="97">
        <f t="shared" si="13"/>
        <v>0</v>
      </c>
      <c r="BZ8" s="101">
        <v>0</v>
      </c>
      <c r="CA8" s="101">
        <v>0</v>
      </c>
      <c r="CB8" s="101">
        <v>0</v>
      </c>
      <c r="CC8" s="102"/>
      <c r="CD8" s="103">
        <f t="shared" si="14"/>
        <v>0</v>
      </c>
      <c r="CE8" s="104"/>
      <c r="CF8" s="105"/>
      <c r="CG8" s="105"/>
      <c r="CH8" s="100"/>
      <c r="CI8" s="105"/>
      <c r="CJ8" s="105"/>
      <c r="CK8" s="105"/>
      <c r="CL8" s="100"/>
      <c r="CM8" s="105"/>
      <c r="CN8" s="105"/>
      <c r="CO8" s="105"/>
      <c r="CP8" s="100"/>
      <c r="CQ8" s="105"/>
      <c r="CR8" s="105"/>
      <c r="CS8" s="105"/>
      <c r="CT8" s="100"/>
      <c r="CU8" s="105"/>
      <c r="CV8" s="105"/>
      <c r="CW8" s="105"/>
      <c r="CX8" s="100"/>
      <c r="CY8" s="105"/>
      <c r="CZ8" s="105"/>
      <c r="DA8" s="105"/>
      <c r="DB8" s="106"/>
      <c r="DC8" s="107"/>
      <c r="DD8" s="108">
        <f t="shared" si="33"/>
        <v>0</v>
      </c>
      <c r="DE8" s="109">
        <f t="shared" si="34"/>
        <v>0</v>
      </c>
      <c r="DF8" s="109">
        <f t="shared" si="35"/>
        <v>0</v>
      </c>
      <c r="DG8" s="96">
        <f t="shared" si="32"/>
        <v>0</v>
      </c>
      <c r="DH8" s="110">
        <f t="shared" si="15"/>
        <v>0</v>
      </c>
      <c r="DI8" s="97">
        <f t="shared" si="16"/>
        <v>154.33333333333334</v>
      </c>
      <c r="DJ8" s="111">
        <f t="shared" si="17"/>
        <v>2</v>
      </c>
      <c r="DK8" s="112">
        <f t="shared" si="18"/>
        <v>20.333333333333332</v>
      </c>
      <c r="DL8" s="97">
        <f t="shared" si="19"/>
        <v>154353.66666666669</v>
      </c>
      <c r="DM8" s="97">
        <f t="shared" si="20"/>
        <v>2</v>
      </c>
      <c r="DN8" s="97">
        <f t="shared" si="21"/>
        <v>19.333333333333332</v>
      </c>
      <c r="DO8" s="97">
        <f t="shared" si="22"/>
        <v>154353686.00000003</v>
      </c>
      <c r="DP8" s="97">
        <f t="shared" si="23"/>
        <v>2</v>
      </c>
      <c r="DQ8" s="113">
        <f t="shared" si="24"/>
        <v>19.333333333333332</v>
      </c>
      <c r="DR8" s="113">
        <f t="shared" si="25"/>
        <v>154353686019.33337</v>
      </c>
      <c r="DS8" s="113">
        <f t="shared" si="26"/>
        <v>2</v>
      </c>
      <c r="DT8" s="113">
        <f t="shared" si="27"/>
        <v>19.333333333333332</v>
      </c>
      <c r="DU8" s="113">
        <f t="shared" si="28"/>
        <v>154353686019352.72</v>
      </c>
      <c r="DV8" s="114">
        <f t="shared" si="29"/>
        <v>2</v>
      </c>
      <c r="DW8" s="113">
        <f>IF(DV8&lt;&gt;20,RANK(DV8,$DV$4:$DV$23,1)+COUNTIF(DV$4:DV8,DV8)-1,20)</f>
        <v>2</v>
      </c>
      <c r="DX8" s="115">
        <f t="shared" si="30"/>
        <v>0.92047713717693846</v>
      </c>
      <c r="DY8" s="116" t="str">
        <f t="shared" si="31"/>
        <v>-</v>
      </c>
      <c r="DZ8" s="91"/>
      <c r="EA8" s="70"/>
      <c r="EB8" s="70"/>
      <c r="EC8" s="70"/>
    </row>
    <row r="9" spans="1:133" ht="15.95" customHeight="1">
      <c r="A9" s="70"/>
      <c r="B9" s="70"/>
      <c r="C9" s="64"/>
      <c r="D9" s="92" t="str">
        <f>classi!B40</f>
        <v>FS1_6</v>
      </c>
      <c r="E9" s="117"/>
      <c r="F9" s="93" t="str">
        <f>classi!C40</f>
        <v>Helene</v>
      </c>
      <c r="G9" s="93" t="str">
        <f>classi!D40</f>
        <v>Tramecon</v>
      </c>
      <c r="H9" s="203" t="str">
        <f>classi!G40</f>
        <v>Jed'anse</v>
      </c>
      <c r="I9" s="204"/>
      <c r="J9" s="117"/>
      <c r="K9" s="117"/>
      <c r="L9" s="95">
        <v>19</v>
      </c>
      <c r="M9" s="95">
        <v>22</v>
      </c>
      <c r="N9" s="95">
        <v>18</v>
      </c>
      <c r="O9" s="96"/>
      <c r="P9" s="97">
        <f t="shared" si="0"/>
        <v>19.666666666666668</v>
      </c>
      <c r="Q9" s="95">
        <v>20</v>
      </c>
      <c r="R9" s="95">
        <v>20</v>
      </c>
      <c r="S9" s="95">
        <v>20</v>
      </c>
      <c r="T9" s="96"/>
      <c r="U9" s="97">
        <f t="shared" si="1"/>
        <v>20</v>
      </c>
      <c r="V9" s="95">
        <v>19</v>
      </c>
      <c r="W9" s="95">
        <v>16</v>
      </c>
      <c r="X9" s="95">
        <v>18</v>
      </c>
      <c r="Y9" s="96"/>
      <c r="Z9" s="97">
        <f t="shared" si="2"/>
        <v>17.666666666666668</v>
      </c>
      <c r="AA9" s="95">
        <v>19</v>
      </c>
      <c r="AB9" s="95">
        <v>16</v>
      </c>
      <c r="AC9" s="95">
        <v>18</v>
      </c>
      <c r="AD9" s="96"/>
      <c r="AE9" s="97">
        <f t="shared" si="3"/>
        <v>17.666666666666668</v>
      </c>
      <c r="AF9" s="95">
        <v>18</v>
      </c>
      <c r="AG9" s="95">
        <v>20</v>
      </c>
      <c r="AH9" s="95">
        <v>20</v>
      </c>
      <c r="AI9" s="96"/>
      <c r="AJ9" s="97">
        <f t="shared" si="4"/>
        <v>19.333333333333332</v>
      </c>
      <c r="AK9" s="95">
        <v>19</v>
      </c>
      <c r="AL9" s="95">
        <v>19</v>
      </c>
      <c r="AM9" s="95">
        <v>19</v>
      </c>
      <c r="AN9" s="96"/>
      <c r="AO9" s="97">
        <f t="shared" si="5"/>
        <v>19</v>
      </c>
      <c r="AP9" s="95">
        <v>19</v>
      </c>
      <c r="AQ9" s="95">
        <v>18</v>
      </c>
      <c r="AR9" s="95">
        <v>19</v>
      </c>
      <c r="AS9" s="96"/>
      <c r="AT9" s="97">
        <f t="shared" si="6"/>
        <v>18.666666666666668</v>
      </c>
      <c r="AU9" s="95">
        <v>19</v>
      </c>
      <c r="AV9" s="95">
        <v>22</v>
      </c>
      <c r="AW9" s="95">
        <v>18</v>
      </c>
      <c r="AX9" s="96"/>
      <c r="AY9" s="97">
        <f t="shared" si="7"/>
        <v>19.666666666666668</v>
      </c>
      <c r="AZ9" s="98">
        <f t="shared" si="8"/>
        <v>151.66666666666666</v>
      </c>
      <c r="BA9" s="99">
        <v>0</v>
      </c>
      <c r="BB9" s="99">
        <v>0</v>
      </c>
      <c r="BC9" s="99">
        <v>0</v>
      </c>
      <c r="BD9" s="100"/>
      <c r="BE9" s="97">
        <f t="shared" si="9"/>
        <v>0</v>
      </c>
      <c r="BF9" s="99">
        <v>0</v>
      </c>
      <c r="BG9" s="99">
        <v>0</v>
      </c>
      <c r="BH9" s="99">
        <v>0</v>
      </c>
      <c r="BI9" s="100"/>
      <c r="BJ9" s="97">
        <f t="shared" si="10"/>
        <v>0</v>
      </c>
      <c r="BK9" s="99">
        <v>1</v>
      </c>
      <c r="BL9" s="99">
        <v>1</v>
      </c>
      <c r="BM9" s="99">
        <v>1</v>
      </c>
      <c r="BN9" s="100"/>
      <c r="BO9" s="97">
        <f t="shared" si="11"/>
        <v>1</v>
      </c>
      <c r="BP9" s="99">
        <v>0</v>
      </c>
      <c r="BQ9" s="99">
        <v>0</v>
      </c>
      <c r="BR9" s="99">
        <v>0</v>
      </c>
      <c r="BS9" s="100"/>
      <c r="BT9" s="97">
        <f t="shared" si="12"/>
        <v>0</v>
      </c>
      <c r="BU9" s="101">
        <v>0</v>
      </c>
      <c r="BV9" s="101">
        <v>0</v>
      </c>
      <c r="BW9" s="101">
        <v>0</v>
      </c>
      <c r="BX9" s="100"/>
      <c r="BY9" s="97">
        <f t="shared" si="13"/>
        <v>0</v>
      </c>
      <c r="BZ9" s="101">
        <v>0</v>
      </c>
      <c r="CA9" s="101">
        <v>0</v>
      </c>
      <c r="CB9" s="101">
        <v>0</v>
      </c>
      <c r="CC9" s="102"/>
      <c r="CD9" s="103">
        <f t="shared" si="14"/>
        <v>0</v>
      </c>
      <c r="CE9" s="104"/>
      <c r="CF9" s="105"/>
      <c r="CG9" s="105"/>
      <c r="CH9" s="100"/>
      <c r="CI9" s="105"/>
      <c r="CJ9" s="105"/>
      <c r="CK9" s="105"/>
      <c r="CL9" s="100"/>
      <c r="CM9" s="105"/>
      <c r="CN9" s="105"/>
      <c r="CO9" s="105"/>
      <c r="CP9" s="100"/>
      <c r="CQ9" s="105"/>
      <c r="CR9" s="105"/>
      <c r="CS9" s="105"/>
      <c r="CT9" s="100"/>
      <c r="CU9" s="105"/>
      <c r="CV9" s="105"/>
      <c r="CW9" s="105"/>
      <c r="CX9" s="100"/>
      <c r="CY9" s="105"/>
      <c r="CZ9" s="105"/>
      <c r="DA9" s="105"/>
      <c r="DB9" s="106"/>
      <c r="DC9" s="107"/>
      <c r="DD9" s="108">
        <f t="shared" si="33"/>
        <v>1</v>
      </c>
      <c r="DE9" s="109">
        <f t="shared" si="34"/>
        <v>1</v>
      </c>
      <c r="DF9" s="109">
        <f t="shared" si="35"/>
        <v>1</v>
      </c>
      <c r="DG9" s="96">
        <f t="shared" si="32"/>
        <v>0</v>
      </c>
      <c r="DH9" s="110">
        <f t="shared" si="15"/>
        <v>1</v>
      </c>
      <c r="DI9" s="97">
        <f t="shared" si="16"/>
        <v>150.66666666666666</v>
      </c>
      <c r="DJ9" s="111">
        <f t="shared" si="17"/>
        <v>4</v>
      </c>
      <c r="DK9" s="112">
        <f t="shared" si="18"/>
        <v>19.666666666666668</v>
      </c>
      <c r="DL9" s="97">
        <f t="shared" si="19"/>
        <v>150686.33333333331</v>
      </c>
      <c r="DM9" s="97">
        <f t="shared" si="20"/>
        <v>4</v>
      </c>
      <c r="DN9" s="97">
        <f t="shared" si="21"/>
        <v>19.333333333333332</v>
      </c>
      <c r="DO9" s="97">
        <f t="shared" si="22"/>
        <v>150686352.66666666</v>
      </c>
      <c r="DP9" s="97">
        <f t="shared" si="23"/>
        <v>4</v>
      </c>
      <c r="DQ9" s="113">
        <f t="shared" si="24"/>
        <v>20</v>
      </c>
      <c r="DR9" s="113">
        <f t="shared" si="25"/>
        <v>150686352686.66666</v>
      </c>
      <c r="DS9" s="113">
        <f t="shared" si="26"/>
        <v>4</v>
      </c>
      <c r="DT9" s="113">
        <f t="shared" si="27"/>
        <v>19</v>
      </c>
      <c r="DU9" s="113">
        <f t="shared" si="28"/>
        <v>150686352686685.66</v>
      </c>
      <c r="DV9" s="114">
        <f t="shared" si="29"/>
        <v>4</v>
      </c>
      <c r="DW9" s="113">
        <f>IF(DV9&lt;&gt;20,RANK(DV9,$DV$4:$DV$23,1)+COUNTIF(DV$4:DV9,DV9)-1,20)</f>
        <v>4</v>
      </c>
      <c r="DX9" s="115">
        <f t="shared" si="30"/>
        <v>0.89860834990059646</v>
      </c>
      <c r="DY9" s="116" t="str">
        <f t="shared" si="31"/>
        <v>-</v>
      </c>
      <c r="DZ9" s="91"/>
      <c r="EA9" s="70"/>
      <c r="EB9" s="70"/>
      <c r="EC9" s="70"/>
    </row>
    <row r="10" spans="1:133" ht="15.95" customHeight="1">
      <c r="A10" s="70"/>
      <c r="B10" s="70"/>
      <c r="C10" s="64"/>
      <c r="D10" s="92" t="str">
        <f>classi!B41</f>
        <v>FS1_7</v>
      </c>
      <c r="E10" s="117"/>
      <c r="F10" s="93" t="str">
        <f>classi!C41</f>
        <v>Corinne</v>
      </c>
      <c r="G10" s="93" t="str">
        <f>classi!D41</f>
        <v>Bunard</v>
      </c>
      <c r="H10" s="203" t="str">
        <f>classi!G41</f>
        <v>Lazard</v>
      </c>
      <c r="I10" s="204"/>
      <c r="J10" s="117"/>
      <c r="K10" s="117"/>
      <c r="L10" s="95">
        <v>0</v>
      </c>
      <c r="M10" s="95">
        <v>0</v>
      </c>
      <c r="N10" s="95">
        <v>0</v>
      </c>
      <c r="O10" s="96"/>
      <c r="P10" s="97">
        <f t="shared" si="0"/>
        <v>0</v>
      </c>
      <c r="Q10" s="95">
        <v>0</v>
      </c>
      <c r="R10" s="95">
        <v>0</v>
      </c>
      <c r="S10" s="95">
        <v>0</v>
      </c>
      <c r="T10" s="96"/>
      <c r="U10" s="97">
        <f t="shared" si="1"/>
        <v>0</v>
      </c>
      <c r="V10" s="95">
        <v>0</v>
      </c>
      <c r="W10" s="95">
        <v>0</v>
      </c>
      <c r="X10" s="95">
        <v>0</v>
      </c>
      <c r="Y10" s="96"/>
      <c r="Z10" s="97">
        <f t="shared" si="2"/>
        <v>0</v>
      </c>
      <c r="AA10" s="95">
        <v>0</v>
      </c>
      <c r="AB10" s="95">
        <v>0</v>
      </c>
      <c r="AC10" s="95">
        <v>0</v>
      </c>
      <c r="AD10" s="96"/>
      <c r="AE10" s="97">
        <f t="shared" si="3"/>
        <v>0</v>
      </c>
      <c r="AF10" s="95">
        <v>0</v>
      </c>
      <c r="AG10" s="95">
        <v>0</v>
      </c>
      <c r="AH10" s="95">
        <v>0</v>
      </c>
      <c r="AI10" s="96"/>
      <c r="AJ10" s="97">
        <f t="shared" si="4"/>
        <v>0</v>
      </c>
      <c r="AK10" s="95">
        <v>0</v>
      </c>
      <c r="AL10" s="95">
        <v>0</v>
      </c>
      <c r="AM10" s="95">
        <v>0</v>
      </c>
      <c r="AN10" s="96"/>
      <c r="AO10" s="97">
        <f t="shared" si="5"/>
        <v>0</v>
      </c>
      <c r="AP10" s="95">
        <v>0</v>
      </c>
      <c r="AQ10" s="95">
        <v>0</v>
      </c>
      <c r="AR10" s="95">
        <v>0</v>
      </c>
      <c r="AS10" s="96"/>
      <c r="AT10" s="97">
        <f t="shared" si="6"/>
        <v>0</v>
      </c>
      <c r="AU10" s="95">
        <v>0</v>
      </c>
      <c r="AV10" s="95">
        <v>0</v>
      </c>
      <c r="AW10" s="95">
        <v>0</v>
      </c>
      <c r="AX10" s="96"/>
      <c r="AY10" s="97">
        <f t="shared" si="7"/>
        <v>0</v>
      </c>
      <c r="AZ10" s="98">
        <f t="shared" si="8"/>
        <v>0</v>
      </c>
      <c r="BA10" s="99">
        <v>0</v>
      </c>
      <c r="BB10" s="99">
        <v>0</v>
      </c>
      <c r="BC10" s="99">
        <v>0</v>
      </c>
      <c r="BD10" s="100"/>
      <c r="BE10" s="97">
        <f t="shared" si="9"/>
        <v>0</v>
      </c>
      <c r="BF10" s="99">
        <v>0</v>
      </c>
      <c r="BG10" s="99">
        <v>0</v>
      </c>
      <c r="BH10" s="99">
        <v>0</v>
      </c>
      <c r="BI10" s="100"/>
      <c r="BJ10" s="97">
        <f t="shared" si="10"/>
        <v>0</v>
      </c>
      <c r="BK10" s="99">
        <v>0</v>
      </c>
      <c r="BL10" s="99">
        <v>0</v>
      </c>
      <c r="BM10" s="99">
        <v>0</v>
      </c>
      <c r="BN10" s="100"/>
      <c r="BO10" s="97">
        <f t="shared" si="11"/>
        <v>0</v>
      </c>
      <c r="BP10" s="99">
        <v>0</v>
      </c>
      <c r="BQ10" s="99">
        <v>0</v>
      </c>
      <c r="BR10" s="99">
        <v>0</v>
      </c>
      <c r="BS10" s="100"/>
      <c r="BT10" s="97">
        <f t="shared" si="12"/>
        <v>0</v>
      </c>
      <c r="BU10" s="101">
        <v>0</v>
      </c>
      <c r="BV10" s="101">
        <v>0</v>
      </c>
      <c r="BW10" s="101">
        <v>0</v>
      </c>
      <c r="BX10" s="100"/>
      <c r="BY10" s="97">
        <f t="shared" si="13"/>
        <v>0</v>
      </c>
      <c r="BZ10" s="101">
        <v>0</v>
      </c>
      <c r="CA10" s="101">
        <v>0</v>
      </c>
      <c r="CB10" s="101">
        <v>0</v>
      </c>
      <c r="CC10" s="102"/>
      <c r="CD10" s="103">
        <f t="shared" si="14"/>
        <v>0</v>
      </c>
      <c r="CE10" s="104"/>
      <c r="CF10" s="105"/>
      <c r="CG10" s="105"/>
      <c r="CH10" s="100"/>
      <c r="CI10" s="105"/>
      <c r="CJ10" s="105"/>
      <c r="CK10" s="105"/>
      <c r="CL10" s="100"/>
      <c r="CM10" s="105"/>
      <c r="CN10" s="105"/>
      <c r="CO10" s="105"/>
      <c r="CP10" s="100"/>
      <c r="CQ10" s="105"/>
      <c r="CR10" s="105"/>
      <c r="CS10" s="105"/>
      <c r="CT10" s="100"/>
      <c r="CU10" s="105"/>
      <c r="CV10" s="105"/>
      <c r="CW10" s="105"/>
      <c r="CX10" s="100"/>
      <c r="CY10" s="105"/>
      <c r="CZ10" s="105"/>
      <c r="DA10" s="105"/>
      <c r="DB10" s="106"/>
      <c r="DC10" s="107"/>
      <c r="DD10" s="108">
        <f t="shared" si="33"/>
        <v>0</v>
      </c>
      <c r="DE10" s="109">
        <f t="shared" si="34"/>
        <v>0</v>
      </c>
      <c r="DF10" s="109">
        <f t="shared" si="35"/>
        <v>0</v>
      </c>
      <c r="DG10" s="96">
        <f t="shared" si="32"/>
        <v>0</v>
      </c>
      <c r="DH10" s="110">
        <f t="shared" si="15"/>
        <v>0</v>
      </c>
      <c r="DI10" s="97">
        <f t="shared" si="16"/>
        <v>0</v>
      </c>
      <c r="DJ10" s="111">
        <f t="shared" si="17"/>
        <v>10</v>
      </c>
      <c r="DK10" s="112">
        <f t="shared" si="18"/>
        <v>0</v>
      </c>
      <c r="DL10" s="97">
        <f t="shared" si="19"/>
        <v>0</v>
      </c>
      <c r="DM10" s="97">
        <f t="shared" si="20"/>
        <v>10</v>
      </c>
      <c r="DN10" s="97">
        <f t="shared" si="21"/>
        <v>0</v>
      </c>
      <c r="DO10" s="97">
        <f t="shared" si="22"/>
        <v>0</v>
      </c>
      <c r="DP10" s="97">
        <f t="shared" si="23"/>
        <v>10</v>
      </c>
      <c r="DQ10" s="113">
        <f t="shared" si="24"/>
        <v>0</v>
      </c>
      <c r="DR10" s="113">
        <f t="shared" si="25"/>
        <v>0</v>
      </c>
      <c r="DS10" s="113">
        <f t="shared" si="26"/>
        <v>10</v>
      </c>
      <c r="DT10" s="113">
        <f t="shared" si="27"/>
        <v>0</v>
      </c>
      <c r="DU10" s="113">
        <f t="shared" si="28"/>
        <v>0</v>
      </c>
      <c r="DV10" s="114">
        <f t="shared" si="29"/>
        <v>10</v>
      </c>
      <c r="DW10" s="113">
        <f>IF(DV10&lt;&gt;20,RANK(DV10,$DV$4:$DV$23,1)+COUNTIF(DV$4:DV10,DV10)-1,20)</f>
        <v>9</v>
      </c>
      <c r="DX10" s="115">
        <f t="shared" si="30"/>
        <v>0</v>
      </c>
      <c r="DY10" s="116" t="str">
        <f t="shared" si="31"/>
        <v>-</v>
      </c>
      <c r="DZ10" s="91"/>
      <c r="EA10" s="70"/>
      <c r="EB10" s="70"/>
      <c r="EC10" s="70"/>
    </row>
    <row r="11" spans="1:133" ht="15.95" customHeight="1">
      <c r="A11" s="70"/>
      <c r="B11" s="70"/>
      <c r="C11" s="64"/>
      <c r="D11" s="92" t="str">
        <f>classi!B42</f>
        <v>FS1_8</v>
      </c>
      <c r="E11" s="117"/>
      <c r="F11" s="93" t="str">
        <f>classi!C42</f>
        <v>Cédric</v>
      </c>
      <c r="G11" s="93" t="str">
        <f>classi!D42</f>
        <v>Jean Baptiste</v>
      </c>
      <c r="H11" s="203" t="str">
        <f>classi!G42</f>
        <v>Lyla</v>
      </c>
      <c r="I11" s="204"/>
      <c r="J11" s="117"/>
      <c r="K11" s="117"/>
      <c r="L11" s="95">
        <v>18</v>
      </c>
      <c r="M11" s="95">
        <v>23</v>
      </c>
      <c r="N11" s="95">
        <v>18</v>
      </c>
      <c r="O11" s="96"/>
      <c r="P11" s="97">
        <f t="shared" si="0"/>
        <v>19.666666666666668</v>
      </c>
      <c r="Q11" s="95">
        <v>17</v>
      </c>
      <c r="R11" s="95">
        <v>21</v>
      </c>
      <c r="S11" s="95">
        <v>17</v>
      </c>
      <c r="T11" s="96"/>
      <c r="U11" s="97">
        <f t="shared" si="1"/>
        <v>18.333333333333332</v>
      </c>
      <c r="V11" s="95">
        <v>17</v>
      </c>
      <c r="W11" s="95">
        <v>19</v>
      </c>
      <c r="X11" s="95">
        <v>18</v>
      </c>
      <c r="Y11" s="96"/>
      <c r="Z11" s="97">
        <f t="shared" si="2"/>
        <v>18</v>
      </c>
      <c r="AA11" s="95">
        <v>16</v>
      </c>
      <c r="AB11" s="95">
        <v>19</v>
      </c>
      <c r="AC11" s="95">
        <v>17</v>
      </c>
      <c r="AD11" s="96"/>
      <c r="AE11" s="97">
        <f t="shared" si="3"/>
        <v>17.333333333333332</v>
      </c>
      <c r="AF11" s="95">
        <v>16</v>
      </c>
      <c r="AG11" s="95">
        <v>21</v>
      </c>
      <c r="AH11" s="95">
        <v>18</v>
      </c>
      <c r="AI11" s="96"/>
      <c r="AJ11" s="97">
        <f t="shared" si="4"/>
        <v>18.333333333333332</v>
      </c>
      <c r="AK11" s="95">
        <v>16</v>
      </c>
      <c r="AL11" s="95">
        <v>22</v>
      </c>
      <c r="AM11" s="95">
        <v>16</v>
      </c>
      <c r="AN11" s="96"/>
      <c r="AO11" s="97">
        <f t="shared" si="5"/>
        <v>18</v>
      </c>
      <c r="AP11" s="95">
        <v>16</v>
      </c>
      <c r="AQ11" s="95">
        <v>19</v>
      </c>
      <c r="AR11" s="95">
        <v>16</v>
      </c>
      <c r="AS11" s="96"/>
      <c r="AT11" s="97">
        <f t="shared" si="6"/>
        <v>17</v>
      </c>
      <c r="AU11" s="95">
        <v>17</v>
      </c>
      <c r="AV11" s="95">
        <v>22</v>
      </c>
      <c r="AW11" s="95">
        <v>17</v>
      </c>
      <c r="AX11" s="96"/>
      <c r="AY11" s="97">
        <f t="shared" si="7"/>
        <v>18.666666666666668</v>
      </c>
      <c r="AZ11" s="98">
        <f t="shared" si="8"/>
        <v>145.33333333333331</v>
      </c>
      <c r="BA11" s="99">
        <v>0</v>
      </c>
      <c r="BB11" s="99">
        <v>0</v>
      </c>
      <c r="BC11" s="99">
        <v>0</v>
      </c>
      <c r="BD11" s="100"/>
      <c r="BE11" s="97">
        <f t="shared" si="9"/>
        <v>0</v>
      </c>
      <c r="BF11" s="99">
        <v>0</v>
      </c>
      <c r="BG11" s="99">
        <v>0</v>
      </c>
      <c r="BH11" s="99">
        <v>0</v>
      </c>
      <c r="BI11" s="100"/>
      <c r="BJ11" s="97">
        <f t="shared" si="10"/>
        <v>0</v>
      </c>
      <c r="BK11" s="99">
        <v>0</v>
      </c>
      <c r="BL11" s="99">
        <v>0</v>
      </c>
      <c r="BM11" s="99">
        <v>0</v>
      </c>
      <c r="BN11" s="100"/>
      <c r="BO11" s="97">
        <f t="shared" si="11"/>
        <v>0</v>
      </c>
      <c r="BP11" s="99">
        <v>0</v>
      </c>
      <c r="BQ11" s="99">
        <v>0</v>
      </c>
      <c r="BR11" s="99">
        <v>0</v>
      </c>
      <c r="BS11" s="100"/>
      <c r="BT11" s="97">
        <f t="shared" si="12"/>
        <v>0</v>
      </c>
      <c r="BU11" s="101">
        <v>0</v>
      </c>
      <c r="BV11" s="101">
        <v>0</v>
      </c>
      <c r="BW11" s="101">
        <v>0</v>
      </c>
      <c r="BX11" s="100"/>
      <c r="BY11" s="97">
        <f t="shared" si="13"/>
        <v>0</v>
      </c>
      <c r="BZ11" s="101">
        <v>0</v>
      </c>
      <c r="CA11" s="101">
        <v>0</v>
      </c>
      <c r="CB11" s="101">
        <v>0</v>
      </c>
      <c r="CC11" s="102"/>
      <c r="CD11" s="103">
        <f t="shared" si="14"/>
        <v>0</v>
      </c>
      <c r="CE11" s="104"/>
      <c r="CF11" s="105"/>
      <c r="CG11" s="105"/>
      <c r="CH11" s="100"/>
      <c r="CI11" s="105"/>
      <c r="CJ11" s="105"/>
      <c r="CK11" s="105"/>
      <c r="CL11" s="100"/>
      <c r="CM11" s="105"/>
      <c r="CN11" s="105"/>
      <c r="CO11" s="105"/>
      <c r="CP11" s="100"/>
      <c r="CQ11" s="105"/>
      <c r="CR11" s="105"/>
      <c r="CS11" s="105"/>
      <c r="CT11" s="100"/>
      <c r="CU11" s="105"/>
      <c r="CV11" s="105"/>
      <c r="CW11" s="105"/>
      <c r="CX11" s="100"/>
      <c r="CY11" s="105"/>
      <c r="CZ11" s="105"/>
      <c r="DA11" s="105"/>
      <c r="DB11" s="106"/>
      <c r="DC11" s="107"/>
      <c r="DD11" s="108">
        <f t="shared" si="33"/>
        <v>0</v>
      </c>
      <c r="DE11" s="109">
        <f t="shared" si="34"/>
        <v>0</v>
      </c>
      <c r="DF11" s="109">
        <f t="shared" si="35"/>
        <v>0</v>
      </c>
      <c r="DG11" s="96">
        <f t="shared" si="32"/>
        <v>0</v>
      </c>
      <c r="DH11" s="110">
        <f t="shared" si="15"/>
        <v>0</v>
      </c>
      <c r="DI11" s="97">
        <f t="shared" si="16"/>
        <v>145.33333333333331</v>
      </c>
      <c r="DJ11" s="111">
        <f t="shared" si="17"/>
        <v>5</v>
      </c>
      <c r="DK11" s="112">
        <f t="shared" si="18"/>
        <v>19.666666666666668</v>
      </c>
      <c r="DL11" s="97">
        <f t="shared" si="19"/>
        <v>145352.99999999997</v>
      </c>
      <c r="DM11" s="97">
        <f t="shared" si="20"/>
        <v>5</v>
      </c>
      <c r="DN11" s="97">
        <f t="shared" si="21"/>
        <v>18.333333333333332</v>
      </c>
      <c r="DO11" s="97">
        <f t="shared" si="22"/>
        <v>145353018.33333331</v>
      </c>
      <c r="DP11" s="97">
        <f t="shared" si="23"/>
        <v>5</v>
      </c>
      <c r="DQ11" s="113">
        <f t="shared" si="24"/>
        <v>18.333333333333332</v>
      </c>
      <c r="DR11" s="113">
        <f t="shared" si="25"/>
        <v>145353018351.66666</v>
      </c>
      <c r="DS11" s="113">
        <f t="shared" si="26"/>
        <v>5</v>
      </c>
      <c r="DT11" s="113">
        <f t="shared" si="27"/>
        <v>18</v>
      </c>
      <c r="DU11" s="113">
        <f t="shared" si="28"/>
        <v>145353018351684.66</v>
      </c>
      <c r="DV11" s="114">
        <f t="shared" si="29"/>
        <v>5</v>
      </c>
      <c r="DW11" s="113">
        <f>IF(DV11&lt;&gt;20,RANK(DV11,$DV$4:$DV$23,1)+COUNTIF(DV$4:DV11,DV11)-1,20)</f>
        <v>5</v>
      </c>
      <c r="DX11" s="115">
        <f t="shared" si="30"/>
        <v>0.86679920477137173</v>
      </c>
      <c r="DY11" s="116" t="str">
        <f t="shared" si="31"/>
        <v>-</v>
      </c>
      <c r="DZ11" s="91"/>
      <c r="EA11" s="70"/>
      <c r="EB11" s="70"/>
      <c r="EC11" s="70"/>
    </row>
    <row r="12" spans="1:133" ht="15.95" customHeight="1">
      <c r="A12" s="70"/>
      <c r="B12" s="70"/>
      <c r="C12" s="64"/>
      <c r="D12" s="92" t="s">
        <v>322</v>
      </c>
      <c r="E12" s="117"/>
      <c r="F12" s="93" t="s">
        <v>97</v>
      </c>
      <c r="G12" s="93" t="s">
        <v>106</v>
      </c>
      <c r="H12" s="203" t="s">
        <v>286</v>
      </c>
      <c r="I12" s="204"/>
      <c r="J12" s="117"/>
      <c r="K12" s="117"/>
      <c r="L12" s="95">
        <v>16</v>
      </c>
      <c r="M12" s="95">
        <v>21</v>
      </c>
      <c r="N12" s="95">
        <v>16</v>
      </c>
      <c r="O12" s="96"/>
      <c r="P12" s="97">
        <f t="shared" si="0"/>
        <v>17.666666666666668</v>
      </c>
      <c r="Q12" s="95">
        <v>15</v>
      </c>
      <c r="R12" s="95">
        <v>19</v>
      </c>
      <c r="S12" s="95">
        <v>15</v>
      </c>
      <c r="T12" s="96"/>
      <c r="U12" s="97">
        <f t="shared" si="1"/>
        <v>16.333333333333332</v>
      </c>
      <c r="V12" s="95">
        <v>15</v>
      </c>
      <c r="W12" s="95">
        <v>16</v>
      </c>
      <c r="X12" s="95">
        <v>15</v>
      </c>
      <c r="Y12" s="96"/>
      <c r="Z12" s="97">
        <f t="shared" si="2"/>
        <v>15.333333333333334</v>
      </c>
      <c r="AA12" s="95">
        <v>15</v>
      </c>
      <c r="AB12" s="95">
        <v>17</v>
      </c>
      <c r="AC12" s="95">
        <v>16</v>
      </c>
      <c r="AD12" s="96"/>
      <c r="AE12" s="97">
        <f t="shared" si="3"/>
        <v>16</v>
      </c>
      <c r="AF12" s="95">
        <v>15</v>
      </c>
      <c r="AG12" s="95">
        <v>17</v>
      </c>
      <c r="AH12" s="95">
        <v>15</v>
      </c>
      <c r="AI12" s="96"/>
      <c r="AJ12" s="97">
        <f t="shared" si="4"/>
        <v>15.666666666666666</v>
      </c>
      <c r="AK12" s="95">
        <v>15</v>
      </c>
      <c r="AL12" s="95">
        <v>19</v>
      </c>
      <c r="AM12" s="95">
        <v>15</v>
      </c>
      <c r="AN12" s="96"/>
      <c r="AO12" s="97">
        <f t="shared" si="5"/>
        <v>16.333333333333332</v>
      </c>
      <c r="AP12" s="95">
        <v>15</v>
      </c>
      <c r="AQ12" s="95">
        <v>17</v>
      </c>
      <c r="AR12" s="95">
        <v>14</v>
      </c>
      <c r="AS12" s="96"/>
      <c r="AT12" s="97">
        <f t="shared" si="6"/>
        <v>15.333333333333334</v>
      </c>
      <c r="AU12" s="95">
        <v>14</v>
      </c>
      <c r="AV12" s="95">
        <v>18</v>
      </c>
      <c r="AW12" s="95">
        <v>14</v>
      </c>
      <c r="AX12" s="96"/>
      <c r="AY12" s="97">
        <f t="shared" si="7"/>
        <v>15.333333333333334</v>
      </c>
      <c r="AZ12" s="98">
        <f t="shared" si="8"/>
        <v>128</v>
      </c>
      <c r="BA12" s="99">
        <v>0</v>
      </c>
      <c r="BB12" s="99">
        <v>0</v>
      </c>
      <c r="BC12" s="99">
        <v>0</v>
      </c>
      <c r="BD12" s="100"/>
      <c r="BE12" s="97">
        <f t="shared" si="9"/>
        <v>0</v>
      </c>
      <c r="BF12" s="99">
        <v>0</v>
      </c>
      <c r="BG12" s="99">
        <v>0</v>
      </c>
      <c r="BH12" s="99">
        <v>0</v>
      </c>
      <c r="BI12" s="100"/>
      <c r="BJ12" s="97">
        <f t="shared" si="10"/>
        <v>0</v>
      </c>
      <c r="BK12" s="99">
        <v>0</v>
      </c>
      <c r="BL12" s="99">
        <v>0</v>
      </c>
      <c r="BM12" s="99">
        <v>0</v>
      </c>
      <c r="BN12" s="100"/>
      <c r="BO12" s="97">
        <f t="shared" si="11"/>
        <v>0</v>
      </c>
      <c r="BP12" s="99">
        <v>0</v>
      </c>
      <c r="BQ12" s="99">
        <v>0</v>
      </c>
      <c r="BR12" s="99">
        <v>0</v>
      </c>
      <c r="BS12" s="100"/>
      <c r="BT12" s="97">
        <f t="shared" si="12"/>
        <v>0</v>
      </c>
      <c r="BU12" s="101">
        <v>0</v>
      </c>
      <c r="BV12" s="101">
        <v>0</v>
      </c>
      <c r="BW12" s="101">
        <v>0</v>
      </c>
      <c r="BX12" s="100"/>
      <c r="BY12" s="97">
        <f t="shared" si="13"/>
        <v>0</v>
      </c>
      <c r="BZ12" s="101">
        <v>0</v>
      </c>
      <c r="CA12" s="101">
        <v>0</v>
      </c>
      <c r="CB12" s="101">
        <v>0</v>
      </c>
      <c r="CC12" s="102"/>
      <c r="CD12" s="103">
        <f t="shared" si="14"/>
        <v>0</v>
      </c>
      <c r="CE12" s="104"/>
      <c r="CF12" s="105"/>
      <c r="CG12" s="105"/>
      <c r="CH12" s="100"/>
      <c r="CI12" s="105"/>
      <c r="CJ12" s="105"/>
      <c r="CK12" s="105"/>
      <c r="CL12" s="100"/>
      <c r="CM12" s="105"/>
      <c r="CN12" s="105"/>
      <c r="CO12" s="105"/>
      <c r="CP12" s="100"/>
      <c r="CQ12" s="105"/>
      <c r="CR12" s="105"/>
      <c r="CS12" s="105"/>
      <c r="CT12" s="100"/>
      <c r="CU12" s="105"/>
      <c r="CV12" s="105"/>
      <c r="CW12" s="105"/>
      <c r="CX12" s="100"/>
      <c r="CY12" s="105"/>
      <c r="CZ12" s="105"/>
      <c r="DA12" s="105"/>
      <c r="DB12" s="106"/>
      <c r="DC12" s="107"/>
      <c r="DD12" s="108">
        <f t="shared" si="33"/>
        <v>0</v>
      </c>
      <c r="DE12" s="109">
        <f t="shared" si="34"/>
        <v>0</v>
      </c>
      <c r="DF12" s="109">
        <f t="shared" si="35"/>
        <v>0</v>
      </c>
      <c r="DG12" s="96">
        <f t="shared" si="32"/>
        <v>0</v>
      </c>
      <c r="DH12" s="110">
        <f t="shared" si="15"/>
        <v>0</v>
      </c>
      <c r="DI12" s="97">
        <f t="shared" si="16"/>
        <v>128</v>
      </c>
      <c r="DJ12" s="111">
        <f t="shared" si="17"/>
        <v>8</v>
      </c>
      <c r="DK12" s="112">
        <f t="shared" si="18"/>
        <v>17.666666666666668</v>
      </c>
      <c r="DL12" s="97">
        <f t="shared" si="19"/>
        <v>128017.66666666667</v>
      </c>
      <c r="DM12" s="97">
        <f t="shared" si="20"/>
        <v>8</v>
      </c>
      <c r="DN12" s="97">
        <f t="shared" si="21"/>
        <v>15.666666666666666</v>
      </c>
      <c r="DO12" s="97">
        <f t="shared" si="22"/>
        <v>128017682.33333334</v>
      </c>
      <c r="DP12" s="97">
        <f t="shared" si="23"/>
        <v>8</v>
      </c>
      <c r="DQ12" s="113">
        <f t="shared" si="24"/>
        <v>16.333333333333332</v>
      </c>
      <c r="DR12" s="113">
        <f t="shared" si="25"/>
        <v>128017682349.66667</v>
      </c>
      <c r="DS12" s="113">
        <f t="shared" si="26"/>
        <v>8</v>
      </c>
      <c r="DT12" s="113">
        <f t="shared" si="27"/>
        <v>16.333333333333332</v>
      </c>
      <c r="DU12" s="113">
        <f t="shared" si="28"/>
        <v>128017682349683</v>
      </c>
      <c r="DV12" s="114">
        <f t="shared" si="29"/>
        <v>8</v>
      </c>
      <c r="DW12" s="113">
        <f>IF(DV12&lt;&gt;20,RANK(DV12,$DV$4:$DV$23,1)+COUNTIF(DV$4:DV12,DV12)-1,20)</f>
        <v>8</v>
      </c>
      <c r="DX12" s="115">
        <f t="shared" si="30"/>
        <v>0.76341948310139174</v>
      </c>
      <c r="DY12" s="116" t="str">
        <f t="shared" si="31"/>
        <v>-</v>
      </c>
      <c r="DZ12" s="91"/>
      <c r="EA12" s="70"/>
      <c r="EB12" s="70"/>
      <c r="EC12" s="70"/>
    </row>
    <row r="13" spans="1:133" ht="15.95" customHeight="1">
      <c r="A13" s="70"/>
      <c r="B13" s="70"/>
      <c r="C13" s="64"/>
      <c r="D13" s="92" t="str">
        <f>classi!B45</f>
        <v>-</v>
      </c>
      <c r="E13" s="117"/>
      <c r="F13" s="93">
        <f>classi!C45</f>
        <v>0</v>
      </c>
      <c r="G13" s="93">
        <f>classi!D45</f>
        <v>0</v>
      </c>
      <c r="H13" s="203">
        <f>classi!G45</f>
        <v>0</v>
      </c>
      <c r="I13" s="204"/>
      <c r="J13" s="117"/>
      <c r="K13" s="117"/>
      <c r="L13" s="95">
        <v>0</v>
      </c>
      <c r="M13" s="95">
        <v>0</v>
      </c>
      <c r="N13" s="95">
        <v>0</v>
      </c>
      <c r="O13" s="96"/>
      <c r="P13" s="97">
        <f t="shared" si="0"/>
        <v>0</v>
      </c>
      <c r="Q13" s="95">
        <v>0</v>
      </c>
      <c r="R13" s="95">
        <v>0</v>
      </c>
      <c r="S13" s="95">
        <v>0</v>
      </c>
      <c r="T13" s="96"/>
      <c r="U13" s="97">
        <f t="shared" si="1"/>
        <v>0</v>
      </c>
      <c r="V13" s="95">
        <v>0</v>
      </c>
      <c r="W13" s="95">
        <v>0</v>
      </c>
      <c r="X13" s="95">
        <v>0</v>
      </c>
      <c r="Y13" s="96"/>
      <c r="Z13" s="97">
        <f t="shared" si="2"/>
        <v>0</v>
      </c>
      <c r="AA13" s="95">
        <v>0</v>
      </c>
      <c r="AB13" s="95">
        <v>0</v>
      </c>
      <c r="AC13" s="95">
        <v>0</v>
      </c>
      <c r="AD13" s="96"/>
      <c r="AE13" s="97">
        <f t="shared" si="3"/>
        <v>0</v>
      </c>
      <c r="AF13" s="95">
        <v>0</v>
      </c>
      <c r="AG13" s="95">
        <v>0</v>
      </c>
      <c r="AH13" s="95">
        <v>0</v>
      </c>
      <c r="AI13" s="96"/>
      <c r="AJ13" s="97">
        <f t="shared" si="4"/>
        <v>0</v>
      </c>
      <c r="AK13" s="95">
        <v>0</v>
      </c>
      <c r="AL13" s="95">
        <v>0</v>
      </c>
      <c r="AM13" s="95">
        <v>0</v>
      </c>
      <c r="AN13" s="96"/>
      <c r="AO13" s="97">
        <f t="shared" si="5"/>
        <v>0</v>
      </c>
      <c r="AP13" s="95">
        <v>0</v>
      </c>
      <c r="AQ13" s="95">
        <v>0</v>
      </c>
      <c r="AR13" s="95">
        <v>0</v>
      </c>
      <c r="AS13" s="96"/>
      <c r="AT13" s="97">
        <f t="shared" si="6"/>
        <v>0</v>
      </c>
      <c r="AU13" s="95">
        <v>0</v>
      </c>
      <c r="AV13" s="95">
        <v>0</v>
      </c>
      <c r="AW13" s="95">
        <v>0</v>
      </c>
      <c r="AX13" s="96"/>
      <c r="AY13" s="97">
        <f t="shared" si="7"/>
        <v>0</v>
      </c>
      <c r="AZ13" s="98">
        <f t="shared" si="8"/>
        <v>0</v>
      </c>
      <c r="BA13" s="99">
        <v>0</v>
      </c>
      <c r="BB13" s="99">
        <v>0</v>
      </c>
      <c r="BC13" s="99">
        <v>0</v>
      </c>
      <c r="BD13" s="100"/>
      <c r="BE13" s="97">
        <f t="shared" si="9"/>
        <v>0</v>
      </c>
      <c r="BF13" s="99">
        <v>0</v>
      </c>
      <c r="BG13" s="99">
        <v>0</v>
      </c>
      <c r="BH13" s="99">
        <v>0</v>
      </c>
      <c r="BI13" s="100"/>
      <c r="BJ13" s="97">
        <f t="shared" si="10"/>
        <v>0</v>
      </c>
      <c r="BK13" s="99">
        <v>0</v>
      </c>
      <c r="BL13" s="99">
        <v>0</v>
      </c>
      <c r="BM13" s="99">
        <v>0</v>
      </c>
      <c r="BN13" s="100"/>
      <c r="BO13" s="97">
        <f t="shared" si="11"/>
        <v>0</v>
      </c>
      <c r="BP13" s="99">
        <v>0</v>
      </c>
      <c r="BQ13" s="99">
        <v>0</v>
      </c>
      <c r="BR13" s="99">
        <v>0</v>
      </c>
      <c r="BS13" s="100"/>
      <c r="BT13" s="97">
        <f t="shared" si="12"/>
        <v>0</v>
      </c>
      <c r="BU13" s="101">
        <v>0</v>
      </c>
      <c r="BV13" s="101">
        <v>0</v>
      </c>
      <c r="BW13" s="101">
        <v>0</v>
      </c>
      <c r="BX13" s="100"/>
      <c r="BY13" s="97">
        <f t="shared" si="13"/>
        <v>0</v>
      </c>
      <c r="BZ13" s="101">
        <v>0</v>
      </c>
      <c r="CA13" s="101">
        <v>0</v>
      </c>
      <c r="CB13" s="101">
        <v>0</v>
      </c>
      <c r="CC13" s="102"/>
      <c r="CD13" s="103">
        <f t="shared" si="14"/>
        <v>0</v>
      </c>
      <c r="CE13" s="104"/>
      <c r="CF13" s="105"/>
      <c r="CG13" s="105"/>
      <c r="CH13" s="100"/>
      <c r="CI13" s="105"/>
      <c r="CJ13" s="105"/>
      <c r="CK13" s="105"/>
      <c r="CL13" s="100"/>
      <c r="CM13" s="105"/>
      <c r="CN13" s="105"/>
      <c r="CO13" s="105"/>
      <c r="CP13" s="100"/>
      <c r="CQ13" s="105"/>
      <c r="CR13" s="105"/>
      <c r="CS13" s="105"/>
      <c r="CT13" s="100"/>
      <c r="CU13" s="105"/>
      <c r="CV13" s="105"/>
      <c r="CW13" s="105"/>
      <c r="CX13" s="100"/>
      <c r="CY13" s="105"/>
      <c r="CZ13" s="105"/>
      <c r="DA13" s="105"/>
      <c r="DB13" s="106"/>
      <c r="DC13" s="107"/>
      <c r="DD13" s="108">
        <f t="shared" si="33"/>
        <v>0</v>
      </c>
      <c r="DE13" s="109">
        <f t="shared" si="34"/>
        <v>0</v>
      </c>
      <c r="DF13" s="109">
        <f t="shared" si="35"/>
        <v>0</v>
      </c>
      <c r="DG13" s="96">
        <f t="shared" si="32"/>
        <v>0</v>
      </c>
      <c r="DH13" s="110">
        <f t="shared" si="15"/>
        <v>0</v>
      </c>
      <c r="DI13" s="97">
        <f t="shared" si="16"/>
        <v>0</v>
      </c>
      <c r="DJ13" s="111">
        <f t="shared" si="17"/>
        <v>10</v>
      </c>
      <c r="DK13" s="112">
        <f t="shared" si="18"/>
        <v>0</v>
      </c>
      <c r="DL13" s="97">
        <f t="shared" si="19"/>
        <v>0</v>
      </c>
      <c r="DM13" s="97">
        <f t="shared" si="20"/>
        <v>10</v>
      </c>
      <c r="DN13" s="97">
        <f t="shared" si="21"/>
        <v>0</v>
      </c>
      <c r="DO13" s="97">
        <f t="shared" si="22"/>
        <v>0</v>
      </c>
      <c r="DP13" s="97">
        <f t="shared" si="23"/>
        <v>10</v>
      </c>
      <c r="DQ13" s="113">
        <f t="shared" si="24"/>
        <v>0</v>
      </c>
      <c r="DR13" s="113">
        <f t="shared" si="25"/>
        <v>0</v>
      </c>
      <c r="DS13" s="113">
        <f t="shared" si="26"/>
        <v>10</v>
      </c>
      <c r="DT13" s="113">
        <f t="shared" si="27"/>
        <v>0</v>
      </c>
      <c r="DU13" s="113">
        <f t="shared" si="28"/>
        <v>0</v>
      </c>
      <c r="DV13" s="114">
        <f t="shared" si="29"/>
        <v>20</v>
      </c>
      <c r="DW13" s="113">
        <f>IF(DV13&lt;&gt;20,RANK(DV13,$DV$4:$DV$23,1)+COUNTIF(DV$4:DV13,DV13)-1,20)</f>
        <v>20</v>
      </c>
      <c r="DX13" s="115">
        <f t="shared" si="30"/>
        <v>0</v>
      </c>
      <c r="DY13" s="116" t="str">
        <f t="shared" si="31"/>
        <v>-</v>
      </c>
      <c r="DZ13" s="91"/>
      <c r="EA13" s="70"/>
      <c r="EB13" s="70"/>
      <c r="EC13" s="70"/>
    </row>
    <row r="14" spans="1:133" ht="15.95" customHeight="1">
      <c r="A14" s="70"/>
      <c r="B14" s="70"/>
      <c r="C14" s="64"/>
      <c r="D14" s="92" t="str">
        <f>classi!B46</f>
        <v>-</v>
      </c>
      <c r="E14" s="117"/>
      <c r="F14" s="93">
        <f>classi!C46</f>
        <v>0</v>
      </c>
      <c r="G14" s="93">
        <f>classi!D46</f>
        <v>0</v>
      </c>
      <c r="H14" s="203">
        <f>classi!G46</f>
        <v>0</v>
      </c>
      <c r="I14" s="204"/>
      <c r="J14" s="117"/>
      <c r="K14" s="117"/>
      <c r="L14" s="95">
        <v>0</v>
      </c>
      <c r="M14" s="95">
        <v>0</v>
      </c>
      <c r="N14" s="95">
        <v>0</v>
      </c>
      <c r="O14" s="96"/>
      <c r="P14" s="97">
        <f t="shared" si="0"/>
        <v>0</v>
      </c>
      <c r="Q14" s="95">
        <v>0</v>
      </c>
      <c r="R14" s="95">
        <v>0</v>
      </c>
      <c r="S14" s="95">
        <v>0</v>
      </c>
      <c r="T14" s="96"/>
      <c r="U14" s="97">
        <f t="shared" si="1"/>
        <v>0</v>
      </c>
      <c r="V14" s="95">
        <v>0</v>
      </c>
      <c r="W14" s="95">
        <v>0</v>
      </c>
      <c r="X14" s="95">
        <v>0</v>
      </c>
      <c r="Y14" s="96"/>
      <c r="Z14" s="97">
        <f t="shared" si="2"/>
        <v>0</v>
      </c>
      <c r="AA14" s="95">
        <v>0</v>
      </c>
      <c r="AB14" s="95">
        <v>0</v>
      </c>
      <c r="AC14" s="95">
        <v>0</v>
      </c>
      <c r="AD14" s="96"/>
      <c r="AE14" s="97">
        <f t="shared" si="3"/>
        <v>0</v>
      </c>
      <c r="AF14" s="95">
        <v>0</v>
      </c>
      <c r="AG14" s="95">
        <v>0</v>
      </c>
      <c r="AH14" s="95">
        <v>0</v>
      </c>
      <c r="AI14" s="96"/>
      <c r="AJ14" s="97">
        <f t="shared" si="4"/>
        <v>0</v>
      </c>
      <c r="AK14" s="95">
        <v>0</v>
      </c>
      <c r="AL14" s="95">
        <v>0</v>
      </c>
      <c r="AM14" s="95">
        <v>0</v>
      </c>
      <c r="AN14" s="96"/>
      <c r="AO14" s="97">
        <f t="shared" si="5"/>
        <v>0</v>
      </c>
      <c r="AP14" s="95">
        <v>0</v>
      </c>
      <c r="AQ14" s="95">
        <v>0</v>
      </c>
      <c r="AR14" s="95">
        <v>0</v>
      </c>
      <c r="AS14" s="96"/>
      <c r="AT14" s="97">
        <f t="shared" si="6"/>
        <v>0</v>
      </c>
      <c r="AU14" s="95">
        <v>0</v>
      </c>
      <c r="AV14" s="95">
        <v>0</v>
      </c>
      <c r="AW14" s="95">
        <v>0</v>
      </c>
      <c r="AX14" s="96"/>
      <c r="AY14" s="97">
        <f t="shared" si="7"/>
        <v>0</v>
      </c>
      <c r="AZ14" s="98">
        <f t="shared" si="8"/>
        <v>0</v>
      </c>
      <c r="BA14" s="99">
        <v>0</v>
      </c>
      <c r="BB14" s="99">
        <v>0</v>
      </c>
      <c r="BC14" s="99">
        <v>0</v>
      </c>
      <c r="BD14" s="100"/>
      <c r="BE14" s="97">
        <f t="shared" si="9"/>
        <v>0</v>
      </c>
      <c r="BF14" s="99">
        <v>0</v>
      </c>
      <c r="BG14" s="99">
        <v>0</v>
      </c>
      <c r="BH14" s="99">
        <v>0</v>
      </c>
      <c r="BI14" s="100"/>
      <c r="BJ14" s="97">
        <f t="shared" si="10"/>
        <v>0</v>
      </c>
      <c r="BK14" s="99">
        <v>0</v>
      </c>
      <c r="BL14" s="99">
        <v>0</v>
      </c>
      <c r="BM14" s="99">
        <v>0</v>
      </c>
      <c r="BN14" s="100"/>
      <c r="BO14" s="97">
        <f t="shared" si="11"/>
        <v>0</v>
      </c>
      <c r="BP14" s="99">
        <v>0</v>
      </c>
      <c r="BQ14" s="99">
        <v>0</v>
      </c>
      <c r="BR14" s="99">
        <v>0</v>
      </c>
      <c r="BS14" s="100"/>
      <c r="BT14" s="97">
        <f t="shared" si="12"/>
        <v>0</v>
      </c>
      <c r="BU14" s="101">
        <v>0</v>
      </c>
      <c r="BV14" s="101">
        <v>0</v>
      </c>
      <c r="BW14" s="101">
        <v>0</v>
      </c>
      <c r="BX14" s="100"/>
      <c r="BY14" s="97">
        <f t="shared" si="13"/>
        <v>0</v>
      </c>
      <c r="BZ14" s="101">
        <v>0</v>
      </c>
      <c r="CA14" s="101">
        <v>0</v>
      </c>
      <c r="CB14" s="101">
        <v>0</v>
      </c>
      <c r="CC14" s="102"/>
      <c r="CD14" s="103">
        <f t="shared" si="14"/>
        <v>0</v>
      </c>
      <c r="CE14" s="104"/>
      <c r="CF14" s="105"/>
      <c r="CG14" s="105"/>
      <c r="CH14" s="100"/>
      <c r="CI14" s="105"/>
      <c r="CJ14" s="105"/>
      <c r="CK14" s="105"/>
      <c r="CL14" s="100"/>
      <c r="CM14" s="105"/>
      <c r="CN14" s="105"/>
      <c r="CO14" s="105"/>
      <c r="CP14" s="100"/>
      <c r="CQ14" s="105"/>
      <c r="CR14" s="105"/>
      <c r="CS14" s="105"/>
      <c r="CT14" s="100"/>
      <c r="CU14" s="105"/>
      <c r="CV14" s="105"/>
      <c r="CW14" s="105"/>
      <c r="CX14" s="100"/>
      <c r="CY14" s="105"/>
      <c r="CZ14" s="105"/>
      <c r="DA14" s="105"/>
      <c r="DB14" s="106"/>
      <c r="DC14" s="107"/>
      <c r="DD14" s="108">
        <f t="shared" si="33"/>
        <v>0</v>
      </c>
      <c r="DE14" s="109">
        <f t="shared" si="34"/>
        <v>0</v>
      </c>
      <c r="DF14" s="109">
        <f t="shared" si="35"/>
        <v>0</v>
      </c>
      <c r="DG14" s="96">
        <f t="shared" si="32"/>
        <v>0</v>
      </c>
      <c r="DH14" s="110">
        <f t="shared" si="15"/>
        <v>0</v>
      </c>
      <c r="DI14" s="97">
        <f t="shared" si="16"/>
        <v>0</v>
      </c>
      <c r="DJ14" s="111">
        <f t="shared" si="17"/>
        <v>10</v>
      </c>
      <c r="DK14" s="112">
        <f t="shared" si="18"/>
        <v>0</v>
      </c>
      <c r="DL14" s="97">
        <f t="shared" si="19"/>
        <v>0</v>
      </c>
      <c r="DM14" s="97">
        <f t="shared" si="20"/>
        <v>10</v>
      </c>
      <c r="DN14" s="97">
        <f t="shared" si="21"/>
        <v>0</v>
      </c>
      <c r="DO14" s="97">
        <f t="shared" si="22"/>
        <v>0</v>
      </c>
      <c r="DP14" s="97">
        <f t="shared" si="23"/>
        <v>10</v>
      </c>
      <c r="DQ14" s="113">
        <f t="shared" si="24"/>
        <v>0</v>
      </c>
      <c r="DR14" s="113">
        <f t="shared" si="25"/>
        <v>0</v>
      </c>
      <c r="DS14" s="113">
        <f t="shared" si="26"/>
        <v>10</v>
      </c>
      <c r="DT14" s="113">
        <f t="shared" si="27"/>
        <v>0</v>
      </c>
      <c r="DU14" s="113">
        <f t="shared" si="28"/>
        <v>0</v>
      </c>
      <c r="DV14" s="114">
        <f t="shared" si="29"/>
        <v>20</v>
      </c>
      <c r="DW14" s="113">
        <f>IF(DV14&lt;&gt;20,RANK(DV14,$DV$4:$DV$23,1)+COUNTIF(DV$4:DV14,DV14)-1,20)</f>
        <v>20</v>
      </c>
      <c r="DX14" s="115">
        <f t="shared" si="30"/>
        <v>0</v>
      </c>
      <c r="DY14" s="116" t="str">
        <f t="shared" si="31"/>
        <v>-</v>
      </c>
      <c r="DZ14" s="91"/>
      <c r="EA14" s="70"/>
      <c r="EB14" s="70"/>
      <c r="EC14" s="70"/>
    </row>
    <row r="15" spans="1:133" ht="15.95" customHeight="1">
      <c r="A15" s="70"/>
      <c r="B15" s="70"/>
      <c r="C15" s="64"/>
      <c r="D15" s="92" t="str">
        <f>classi!B47</f>
        <v>-</v>
      </c>
      <c r="E15" s="117"/>
      <c r="F15" s="93">
        <f>classi!C47</f>
        <v>0</v>
      </c>
      <c r="G15" s="93">
        <f>classi!D47</f>
        <v>0</v>
      </c>
      <c r="H15" s="203">
        <f>classi!G47</f>
        <v>0</v>
      </c>
      <c r="I15" s="204"/>
      <c r="J15" s="117"/>
      <c r="K15" s="117"/>
      <c r="L15" s="95">
        <v>0</v>
      </c>
      <c r="M15" s="95">
        <v>0</v>
      </c>
      <c r="N15" s="95">
        <v>0</v>
      </c>
      <c r="O15" s="96"/>
      <c r="P15" s="97">
        <f t="shared" si="0"/>
        <v>0</v>
      </c>
      <c r="Q15" s="95">
        <v>0</v>
      </c>
      <c r="R15" s="95">
        <v>0</v>
      </c>
      <c r="S15" s="95">
        <v>0</v>
      </c>
      <c r="T15" s="96"/>
      <c r="U15" s="97">
        <f t="shared" si="1"/>
        <v>0</v>
      </c>
      <c r="V15" s="95">
        <v>0</v>
      </c>
      <c r="W15" s="95">
        <v>0</v>
      </c>
      <c r="X15" s="95">
        <v>0</v>
      </c>
      <c r="Y15" s="96"/>
      <c r="Z15" s="97">
        <f t="shared" si="2"/>
        <v>0</v>
      </c>
      <c r="AA15" s="95">
        <v>0</v>
      </c>
      <c r="AB15" s="95">
        <v>0</v>
      </c>
      <c r="AC15" s="95">
        <v>0</v>
      </c>
      <c r="AD15" s="96"/>
      <c r="AE15" s="97">
        <f t="shared" si="3"/>
        <v>0</v>
      </c>
      <c r="AF15" s="95">
        <v>0</v>
      </c>
      <c r="AG15" s="95">
        <v>0</v>
      </c>
      <c r="AH15" s="95">
        <v>0</v>
      </c>
      <c r="AI15" s="96"/>
      <c r="AJ15" s="97">
        <f t="shared" si="4"/>
        <v>0</v>
      </c>
      <c r="AK15" s="95">
        <v>0</v>
      </c>
      <c r="AL15" s="95">
        <v>0</v>
      </c>
      <c r="AM15" s="95">
        <v>0</v>
      </c>
      <c r="AN15" s="96"/>
      <c r="AO15" s="97">
        <f t="shared" si="5"/>
        <v>0</v>
      </c>
      <c r="AP15" s="95">
        <v>0</v>
      </c>
      <c r="AQ15" s="95">
        <v>0</v>
      </c>
      <c r="AR15" s="95">
        <v>0</v>
      </c>
      <c r="AS15" s="96"/>
      <c r="AT15" s="97">
        <f t="shared" si="6"/>
        <v>0</v>
      </c>
      <c r="AU15" s="95">
        <v>0</v>
      </c>
      <c r="AV15" s="95">
        <v>0</v>
      </c>
      <c r="AW15" s="95">
        <v>0</v>
      </c>
      <c r="AX15" s="96"/>
      <c r="AY15" s="97">
        <f t="shared" si="7"/>
        <v>0</v>
      </c>
      <c r="AZ15" s="98">
        <f t="shared" si="8"/>
        <v>0</v>
      </c>
      <c r="BA15" s="99">
        <v>0</v>
      </c>
      <c r="BB15" s="99">
        <v>0</v>
      </c>
      <c r="BC15" s="99">
        <v>0</v>
      </c>
      <c r="BD15" s="100"/>
      <c r="BE15" s="97">
        <f t="shared" si="9"/>
        <v>0</v>
      </c>
      <c r="BF15" s="99">
        <v>0</v>
      </c>
      <c r="BG15" s="99">
        <v>0</v>
      </c>
      <c r="BH15" s="99">
        <v>0</v>
      </c>
      <c r="BI15" s="100"/>
      <c r="BJ15" s="97">
        <f t="shared" si="10"/>
        <v>0</v>
      </c>
      <c r="BK15" s="99">
        <v>0</v>
      </c>
      <c r="BL15" s="99">
        <v>0</v>
      </c>
      <c r="BM15" s="99">
        <v>0</v>
      </c>
      <c r="BN15" s="100"/>
      <c r="BO15" s="97">
        <f t="shared" si="11"/>
        <v>0</v>
      </c>
      <c r="BP15" s="99">
        <v>0</v>
      </c>
      <c r="BQ15" s="99">
        <v>0</v>
      </c>
      <c r="BR15" s="99">
        <v>0</v>
      </c>
      <c r="BS15" s="100"/>
      <c r="BT15" s="97">
        <f t="shared" si="12"/>
        <v>0</v>
      </c>
      <c r="BU15" s="101">
        <v>0</v>
      </c>
      <c r="BV15" s="101">
        <v>0</v>
      </c>
      <c r="BW15" s="101">
        <v>0</v>
      </c>
      <c r="BX15" s="100"/>
      <c r="BY15" s="97">
        <f t="shared" si="13"/>
        <v>0</v>
      </c>
      <c r="BZ15" s="101">
        <v>0</v>
      </c>
      <c r="CA15" s="101">
        <v>0</v>
      </c>
      <c r="CB15" s="101">
        <v>0</v>
      </c>
      <c r="CC15" s="102"/>
      <c r="CD15" s="103">
        <f t="shared" si="14"/>
        <v>0</v>
      </c>
      <c r="CE15" s="104"/>
      <c r="CF15" s="105"/>
      <c r="CG15" s="105"/>
      <c r="CH15" s="100"/>
      <c r="CI15" s="105"/>
      <c r="CJ15" s="105"/>
      <c r="CK15" s="105"/>
      <c r="CL15" s="100"/>
      <c r="CM15" s="105"/>
      <c r="CN15" s="105"/>
      <c r="CO15" s="105"/>
      <c r="CP15" s="100"/>
      <c r="CQ15" s="105"/>
      <c r="CR15" s="105"/>
      <c r="CS15" s="105"/>
      <c r="CT15" s="100"/>
      <c r="CU15" s="105"/>
      <c r="CV15" s="105"/>
      <c r="CW15" s="105"/>
      <c r="CX15" s="100"/>
      <c r="CY15" s="105"/>
      <c r="CZ15" s="105"/>
      <c r="DA15" s="105"/>
      <c r="DB15" s="106"/>
      <c r="DC15" s="107"/>
      <c r="DD15" s="108">
        <f t="shared" si="33"/>
        <v>0</v>
      </c>
      <c r="DE15" s="109">
        <f t="shared" si="34"/>
        <v>0</v>
      </c>
      <c r="DF15" s="109">
        <f t="shared" si="35"/>
        <v>0</v>
      </c>
      <c r="DG15" s="96">
        <f t="shared" si="32"/>
        <v>0</v>
      </c>
      <c r="DH15" s="110">
        <f t="shared" si="15"/>
        <v>0</v>
      </c>
      <c r="DI15" s="97">
        <f t="shared" si="16"/>
        <v>0</v>
      </c>
      <c r="DJ15" s="111">
        <f t="shared" si="17"/>
        <v>10</v>
      </c>
      <c r="DK15" s="112">
        <f t="shared" si="18"/>
        <v>0</v>
      </c>
      <c r="DL15" s="97">
        <f t="shared" si="19"/>
        <v>0</v>
      </c>
      <c r="DM15" s="97">
        <f t="shared" si="20"/>
        <v>10</v>
      </c>
      <c r="DN15" s="97">
        <f t="shared" si="21"/>
        <v>0</v>
      </c>
      <c r="DO15" s="97">
        <f t="shared" si="22"/>
        <v>0</v>
      </c>
      <c r="DP15" s="97">
        <f t="shared" si="23"/>
        <v>10</v>
      </c>
      <c r="DQ15" s="113">
        <f t="shared" si="24"/>
        <v>0</v>
      </c>
      <c r="DR15" s="113">
        <f t="shared" si="25"/>
        <v>0</v>
      </c>
      <c r="DS15" s="113">
        <f t="shared" si="26"/>
        <v>10</v>
      </c>
      <c r="DT15" s="113">
        <f t="shared" si="27"/>
        <v>0</v>
      </c>
      <c r="DU15" s="113">
        <f t="shared" si="28"/>
        <v>0</v>
      </c>
      <c r="DV15" s="114">
        <f t="shared" si="29"/>
        <v>20</v>
      </c>
      <c r="DW15" s="113">
        <f>IF(DV15&lt;&gt;20,RANK(DV15,$DV$4:$DV$23,1)+COUNTIF(DV$4:DV15,DV15)-1,20)</f>
        <v>20</v>
      </c>
      <c r="DX15" s="115">
        <f t="shared" si="30"/>
        <v>0</v>
      </c>
      <c r="DY15" s="116" t="str">
        <f t="shared" si="31"/>
        <v>-</v>
      </c>
      <c r="DZ15" s="91"/>
      <c r="EA15" s="70"/>
      <c r="EB15" s="70"/>
      <c r="EC15" s="70"/>
    </row>
    <row r="16" spans="1:133" ht="15.95" customHeight="1">
      <c r="A16" s="70"/>
      <c r="B16" s="70"/>
      <c r="C16" s="64"/>
      <c r="D16" s="92" t="str">
        <f>classi!B48</f>
        <v>-</v>
      </c>
      <c r="E16" s="117"/>
      <c r="F16" s="93">
        <f>classi!C48</f>
        <v>0</v>
      </c>
      <c r="G16" s="93">
        <f>classi!D48</f>
        <v>0</v>
      </c>
      <c r="H16" s="203">
        <f>classi!G48</f>
        <v>0</v>
      </c>
      <c r="I16" s="204"/>
      <c r="J16" s="117"/>
      <c r="K16" s="117"/>
      <c r="L16" s="95">
        <v>0</v>
      </c>
      <c r="M16" s="95">
        <v>0</v>
      </c>
      <c r="N16" s="95">
        <v>0</v>
      </c>
      <c r="O16" s="96"/>
      <c r="P16" s="97">
        <f t="shared" si="0"/>
        <v>0</v>
      </c>
      <c r="Q16" s="95">
        <v>0</v>
      </c>
      <c r="R16" s="95">
        <v>0</v>
      </c>
      <c r="S16" s="95">
        <v>0</v>
      </c>
      <c r="T16" s="96"/>
      <c r="U16" s="97">
        <f t="shared" si="1"/>
        <v>0</v>
      </c>
      <c r="V16" s="95">
        <v>0</v>
      </c>
      <c r="W16" s="95">
        <v>0</v>
      </c>
      <c r="X16" s="95">
        <v>0</v>
      </c>
      <c r="Y16" s="96"/>
      <c r="Z16" s="97">
        <f t="shared" si="2"/>
        <v>0</v>
      </c>
      <c r="AA16" s="95">
        <v>0</v>
      </c>
      <c r="AB16" s="95">
        <v>0</v>
      </c>
      <c r="AC16" s="95">
        <v>0</v>
      </c>
      <c r="AD16" s="96"/>
      <c r="AE16" s="97">
        <f t="shared" si="3"/>
        <v>0</v>
      </c>
      <c r="AF16" s="95">
        <v>0</v>
      </c>
      <c r="AG16" s="95">
        <v>0</v>
      </c>
      <c r="AH16" s="95">
        <v>0</v>
      </c>
      <c r="AI16" s="96"/>
      <c r="AJ16" s="97">
        <f t="shared" si="4"/>
        <v>0</v>
      </c>
      <c r="AK16" s="95">
        <v>0</v>
      </c>
      <c r="AL16" s="95">
        <v>0</v>
      </c>
      <c r="AM16" s="95">
        <v>0</v>
      </c>
      <c r="AN16" s="96"/>
      <c r="AO16" s="97">
        <f t="shared" si="5"/>
        <v>0</v>
      </c>
      <c r="AP16" s="95">
        <v>0</v>
      </c>
      <c r="AQ16" s="95">
        <v>0</v>
      </c>
      <c r="AR16" s="95">
        <v>0</v>
      </c>
      <c r="AS16" s="96"/>
      <c r="AT16" s="97">
        <f t="shared" si="6"/>
        <v>0</v>
      </c>
      <c r="AU16" s="95">
        <v>0</v>
      </c>
      <c r="AV16" s="95">
        <v>0</v>
      </c>
      <c r="AW16" s="95">
        <v>0</v>
      </c>
      <c r="AX16" s="96"/>
      <c r="AY16" s="97">
        <f t="shared" si="7"/>
        <v>0</v>
      </c>
      <c r="AZ16" s="98">
        <f t="shared" si="8"/>
        <v>0</v>
      </c>
      <c r="BA16" s="99">
        <v>0</v>
      </c>
      <c r="BB16" s="99">
        <v>0</v>
      </c>
      <c r="BC16" s="99">
        <v>0</v>
      </c>
      <c r="BD16" s="100"/>
      <c r="BE16" s="97">
        <f t="shared" si="9"/>
        <v>0</v>
      </c>
      <c r="BF16" s="99">
        <v>0</v>
      </c>
      <c r="BG16" s="99">
        <v>0</v>
      </c>
      <c r="BH16" s="99">
        <v>0</v>
      </c>
      <c r="BI16" s="100"/>
      <c r="BJ16" s="97">
        <f t="shared" si="10"/>
        <v>0</v>
      </c>
      <c r="BK16" s="99">
        <v>0</v>
      </c>
      <c r="BL16" s="99">
        <v>0</v>
      </c>
      <c r="BM16" s="99">
        <v>0</v>
      </c>
      <c r="BN16" s="100"/>
      <c r="BO16" s="97">
        <f t="shared" si="11"/>
        <v>0</v>
      </c>
      <c r="BP16" s="99">
        <v>0</v>
      </c>
      <c r="BQ16" s="99">
        <v>0</v>
      </c>
      <c r="BR16" s="99">
        <v>0</v>
      </c>
      <c r="BS16" s="100"/>
      <c r="BT16" s="97">
        <f t="shared" si="12"/>
        <v>0</v>
      </c>
      <c r="BU16" s="101">
        <v>0</v>
      </c>
      <c r="BV16" s="101">
        <v>0</v>
      </c>
      <c r="BW16" s="101">
        <v>0</v>
      </c>
      <c r="BX16" s="100"/>
      <c r="BY16" s="97">
        <f t="shared" si="13"/>
        <v>0</v>
      </c>
      <c r="BZ16" s="101">
        <v>0</v>
      </c>
      <c r="CA16" s="101">
        <v>0</v>
      </c>
      <c r="CB16" s="101">
        <v>0</v>
      </c>
      <c r="CC16" s="102"/>
      <c r="CD16" s="103">
        <f t="shared" si="14"/>
        <v>0</v>
      </c>
      <c r="CE16" s="104"/>
      <c r="CF16" s="105"/>
      <c r="CG16" s="105"/>
      <c r="CH16" s="100"/>
      <c r="CI16" s="105"/>
      <c r="CJ16" s="105"/>
      <c r="CK16" s="105"/>
      <c r="CL16" s="100"/>
      <c r="CM16" s="105"/>
      <c r="CN16" s="105"/>
      <c r="CO16" s="105"/>
      <c r="CP16" s="100"/>
      <c r="CQ16" s="105"/>
      <c r="CR16" s="105"/>
      <c r="CS16" s="105"/>
      <c r="CT16" s="100"/>
      <c r="CU16" s="105"/>
      <c r="CV16" s="105"/>
      <c r="CW16" s="105"/>
      <c r="CX16" s="100"/>
      <c r="CY16" s="105"/>
      <c r="CZ16" s="105"/>
      <c r="DA16" s="105"/>
      <c r="DB16" s="106"/>
      <c r="DC16" s="107"/>
      <c r="DD16" s="108">
        <f t="shared" si="33"/>
        <v>0</v>
      </c>
      <c r="DE16" s="109">
        <f t="shared" si="34"/>
        <v>0</v>
      </c>
      <c r="DF16" s="109">
        <f t="shared" si="35"/>
        <v>0</v>
      </c>
      <c r="DG16" s="96">
        <f t="shared" si="32"/>
        <v>0</v>
      </c>
      <c r="DH16" s="110">
        <f t="shared" si="15"/>
        <v>0</v>
      </c>
      <c r="DI16" s="97">
        <f t="shared" si="16"/>
        <v>0</v>
      </c>
      <c r="DJ16" s="111">
        <f t="shared" si="17"/>
        <v>10</v>
      </c>
      <c r="DK16" s="112">
        <f t="shared" si="18"/>
        <v>0</v>
      </c>
      <c r="DL16" s="97">
        <f t="shared" si="19"/>
        <v>0</v>
      </c>
      <c r="DM16" s="97">
        <f t="shared" si="20"/>
        <v>10</v>
      </c>
      <c r="DN16" s="97">
        <f t="shared" si="21"/>
        <v>0</v>
      </c>
      <c r="DO16" s="97">
        <f t="shared" si="22"/>
        <v>0</v>
      </c>
      <c r="DP16" s="97">
        <f t="shared" si="23"/>
        <v>10</v>
      </c>
      <c r="DQ16" s="113">
        <f t="shared" si="24"/>
        <v>0</v>
      </c>
      <c r="DR16" s="113">
        <f t="shared" si="25"/>
        <v>0</v>
      </c>
      <c r="DS16" s="113">
        <f t="shared" si="26"/>
        <v>10</v>
      </c>
      <c r="DT16" s="113">
        <f t="shared" si="27"/>
        <v>0</v>
      </c>
      <c r="DU16" s="113">
        <f t="shared" si="28"/>
        <v>0</v>
      </c>
      <c r="DV16" s="114">
        <f t="shared" si="29"/>
        <v>20</v>
      </c>
      <c r="DW16" s="113">
        <f>IF(DV16&lt;&gt;20,RANK(DV16,$DV$4:$DV$23,1)+COUNTIF(DV$4:DV16,DV16)-1,20)</f>
        <v>20</v>
      </c>
      <c r="DX16" s="115">
        <f t="shared" si="30"/>
        <v>0</v>
      </c>
      <c r="DY16" s="116" t="str">
        <f t="shared" si="31"/>
        <v>-</v>
      </c>
      <c r="DZ16" s="91"/>
      <c r="EA16" s="70"/>
      <c r="EB16" s="70"/>
      <c r="EC16" s="70"/>
    </row>
    <row r="17" spans="1:133" ht="15.95" customHeight="1">
      <c r="A17" s="70"/>
      <c r="B17" s="70"/>
      <c r="C17" s="64"/>
      <c r="D17" s="92" t="str">
        <f>classi!B49</f>
        <v>-</v>
      </c>
      <c r="E17" s="117"/>
      <c r="F17" s="93">
        <f>classi!C49</f>
        <v>0</v>
      </c>
      <c r="G17" s="93">
        <f>classi!D49</f>
        <v>0</v>
      </c>
      <c r="H17" s="203">
        <f>classi!G49</f>
        <v>0</v>
      </c>
      <c r="I17" s="204"/>
      <c r="J17" s="117"/>
      <c r="K17" s="117"/>
      <c r="L17" s="95">
        <v>0</v>
      </c>
      <c r="M17" s="95">
        <v>0</v>
      </c>
      <c r="N17" s="95">
        <v>0</v>
      </c>
      <c r="O17" s="96"/>
      <c r="P17" s="97">
        <f t="shared" si="0"/>
        <v>0</v>
      </c>
      <c r="Q17" s="95">
        <v>0</v>
      </c>
      <c r="R17" s="95">
        <v>0</v>
      </c>
      <c r="S17" s="95">
        <v>0</v>
      </c>
      <c r="T17" s="96"/>
      <c r="U17" s="97">
        <f t="shared" si="1"/>
        <v>0</v>
      </c>
      <c r="V17" s="95">
        <v>0</v>
      </c>
      <c r="W17" s="95">
        <v>0</v>
      </c>
      <c r="X17" s="95">
        <v>0</v>
      </c>
      <c r="Y17" s="96"/>
      <c r="Z17" s="97">
        <f t="shared" si="2"/>
        <v>0</v>
      </c>
      <c r="AA17" s="95">
        <v>0</v>
      </c>
      <c r="AB17" s="95">
        <v>0</v>
      </c>
      <c r="AC17" s="95">
        <v>0</v>
      </c>
      <c r="AD17" s="96"/>
      <c r="AE17" s="97">
        <f t="shared" si="3"/>
        <v>0</v>
      </c>
      <c r="AF17" s="95">
        <v>0</v>
      </c>
      <c r="AG17" s="95">
        <v>0</v>
      </c>
      <c r="AH17" s="95">
        <v>0</v>
      </c>
      <c r="AI17" s="96"/>
      <c r="AJ17" s="97">
        <f t="shared" si="4"/>
        <v>0</v>
      </c>
      <c r="AK17" s="95">
        <v>0</v>
      </c>
      <c r="AL17" s="95">
        <v>0</v>
      </c>
      <c r="AM17" s="95">
        <v>0</v>
      </c>
      <c r="AN17" s="96"/>
      <c r="AO17" s="97">
        <f t="shared" si="5"/>
        <v>0</v>
      </c>
      <c r="AP17" s="95">
        <v>0</v>
      </c>
      <c r="AQ17" s="95">
        <v>0</v>
      </c>
      <c r="AR17" s="95">
        <v>0</v>
      </c>
      <c r="AS17" s="96"/>
      <c r="AT17" s="97">
        <f t="shared" si="6"/>
        <v>0</v>
      </c>
      <c r="AU17" s="95">
        <v>0</v>
      </c>
      <c r="AV17" s="95">
        <v>0</v>
      </c>
      <c r="AW17" s="95">
        <v>0</v>
      </c>
      <c r="AX17" s="96"/>
      <c r="AY17" s="97">
        <f t="shared" si="7"/>
        <v>0</v>
      </c>
      <c r="AZ17" s="98">
        <f t="shared" si="8"/>
        <v>0</v>
      </c>
      <c r="BA17" s="99">
        <v>0</v>
      </c>
      <c r="BB17" s="99">
        <v>0</v>
      </c>
      <c r="BC17" s="99">
        <v>0</v>
      </c>
      <c r="BD17" s="100"/>
      <c r="BE17" s="97">
        <f t="shared" si="9"/>
        <v>0</v>
      </c>
      <c r="BF17" s="99">
        <v>0</v>
      </c>
      <c r="BG17" s="99">
        <v>0</v>
      </c>
      <c r="BH17" s="99">
        <v>0</v>
      </c>
      <c r="BI17" s="100"/>
      <c r="BJ17" s="97">
        <f t="shared" si="10"/>
        <v>0</v>
      </c>
      <c r="BK17" s="99">
        <v>0</v>
      </c>
      <c r="BL17" s="99">
        <v>0</v>
      </c>
      <c r="BM17" s="99">
        <v>0</v>
      </c>
      <c r="BN17" s="100"/>
      <c r="BO17" s="97">
        <f t="shared" si="11"/>
        <v>0</v>
      </c>
      <c r="BP17" s="99">
        <v>0</v>
      </c>
      <c r="BQ17" s="99">
        <v>0</v>
      </c>
      <c r="BR17" s="99">
        <v>0</v>
      </c>
      <c r="BS17" s="100"/>
      <c r="BT17" s="97">
        <f t="shared" si="12"/>
        <v>0</v>
      </c>
      <c r="BU17" s="101">
        <v>0</v>
      </c>
      <c r="BV17" s="101">
        <v>0</v>
      </c>
      <c r="BW17" s="101">
        <v>0</v>
      </c>
      <c r="BX17" s="100"/>
      <c r="BY17" s="97">
        <f t="shared" si="13"/>
        <v>0</v>
      </c>
      <c r="BZ17" s="101">
        <v>0</v>
      </c>
      <c r="CA17" s="101">
        <v>0</v>
      </c>
      <c r="CB17" s="101">
        <v>0</v>
      </c>
      <c r="CC17" s="102"/>
      <c r="CD17" s="103">
        <f t="shared" si="14"/>
        <v>0</v>
      </c>
      <c r="CE17" s="104"/>
      <c r="CF17" s="105"/>
      <c r="CG17" s="105"/>
      <c r="CH17" s="100"/>
      <c r="CI17" s="105"/>
      <c r="CJ17" s="105"/>
      <c r="CK17" s="105"/>
      <c r="CL17" s="100"/>
      <c r="CM17" s="105"/>
      <c r="CN17" s="105"/>
      <c r="CO17" s="105"/>
      <c r="CP17" s="100"/>
      <c r="CQ17" s="105"/>
      <c r="CR17" s="105"/>
      <c r="CS17" s="105"/>
      <c r="CT17" s="100"/>
      <c r="CU17" s="105"/>
      <c r="CV17" s="105"/>
      <c r="CW17" s="105"/>
      <c r="CX17" s="100"/>
      <c r="CY17" s="105"/>
      <c r="CZ17" s="105"/>
      <c r="DA17" s="105"/>
      <c r="DB17" s="106"/>
      <c r="DC17" s="107"/>
      <c r="DD17" s="108">
        <f t="shared" si="33"/>
        <v>0</v>
      </c>
      <c r="DE17" s="109">
        <f t="shared" si="34"/>
        <v>0</v>
      </c>
      <c r="DF17" s="109">
        <f t="shared" si="35"/>
        <v>0</v>
      </c>
      <c r="DG17" s="96">
        <f t="shared" si="32"/>
        <v>0</v>
      </c>
      <c r="DH17" s="110">
        <f t="shared" si="15"/>
        <v>0</v>
      </c>
      <c r="DI17" s="97">
        <f t="shared" si="16"/>
        <v>0</v>
      </c>
      <c r="DJ17" s="111">
        <f t="shared" si="17"/>
        <v>10</v>
      </c>
      <c r="DK17" s="112">
        <f t="shared" si="18"/>
        <v>0</v>
      </c>
      <c r="DL17" s="97">
        <f t="shared" si="19"/>
        <v>0</v>
      </c>
      <c r="DM17" s="97">
        <f t="shared" si="20"/>
        <v>10</v>
      </c>
      <c r="DN17" s="97">
        <f t="shared" si="21"/>
        <v>0</v>
      </c>
      <c r="DO17" s="97">
        <f t="shared" si="22"/>
        <v>0</v>
      </c>
      <c r="DP17" s="97">
        <f t="shared" si="23"/>
        <v>10</v>
      </c>
      <c r="DQ17" s="113">
        <f t="shared" si="24"/>
        <v>0</v>
      </c>
      <c r="DR17" s="113">
        <f t="shared" si="25"/>
        <v>0</v>
      </c>
      <c r="DS17" s="113">
        <f t="shared" si="26"/>
        <v>10</v>
      </c>
      <c r="DT17" s="113">
        <f t="shared" si="27"/>
        <v>0</v>
      </c>
      <c r="DU17" s="113">
        <f t="shared" si="28"/>
        <v>0</v>
      </c>
      <c r="DV17" s="114">
        <f t="shared" si="29"/>
        <v>20</v>
      </c>
      <c r="DW17" s="113">
        <f>IF(DV17&lt;&gt;20,RANK(DV17,$DV$4:$DV$23,1)+COUNTIF(DV$4:DV17,DV17)-1,20)</f>
        <v>20</v>
      </c>
      <c r="DX17" s="115">
        <f t="shared" si="30"/>
        <v>0</v>
      </c>
      <c r="DY17" s="116" t="str">
        <f t="shared" si="31"/>
        <v>-</v>
      </c>
      <c r="DZ17" s="91"/>
      <c r="EA17" s="70"/>
      <c r="EB17" s="70"/>
      <c r="EC17" s="70"/>
    </row>
    <row r="18" spans="1:133" ht="15.95" customHeight="1">
      <c r="A18" s="70"/>
      <c r="B18" s="70"/>
      <c r="C18" s="64"/>
      <c r="D18" s="92" t="str">
        <f>classi!B50</f>
        <v>-</v>
      </c>
      <c r="E18" s="117"/>
      <c r="F18" s="93">
        <f>classi!C50</f>
        <v>0</v>
      </c>
      <c r="G18" s="93">
        <f>classi!D50</f>
        <v>0</v>
      </c>
      <c r="H18" s="203">
        <f>classi!G50</f>
        <v>0</v>
      </c>
      <c r="I18" s="204"/>
      <c r="J18" s="117"/>
      <c r="K18" s="117"/>
      <c r="L18" s="95">
        <v>0</v>
      </c>
      <c r="M18" s="95">
        <v>0</v>
      </c>
      <c r="N18" s="95">
        <v>0</v>
      </c>
      <c r="O18" s="96"/>
      <c r="P18" s="97">
        <f t="shared" si="0"/>
        <v>0</v>
      </c>
      <c r="Q18" s="95">
        <v>0</v>
      </c>
      <c r="R18" s="95">
        <v>0</v>
      </c>
      <c r="S18" s="95">
        <v>0</v>
      </c>
      <c r="T18" s="96"/>
      <c r="U18" s="97">
        <f t="shared" si="1"/>
        <v>0</v>
      </c>
      <c r="V18" s="95">
        <v>0</v>
      </c>
      <c r="W18" s="95">
        <v>0</v>
      </c>
      <c r="X18" s="95">
        <v>0</v>
      </c>
      <c r="Y18" s="96"/>
      <c r="Z18" s="97">
        <f t="shared" si="2"/>
        <v>0</v>
      </c>
      <c r="AA18" s="95">
        <v>0</v>
      </c>
      <c r="AB18" s="95">
        <v>0</v>
      </c>
      <c r="AC18" s="95">
        <v>0</v>
      </c>
      <c r="AD18" s="96"/>
      <c r="AE18" s="97">
        <f t="shared" si="3"/>
        <v>0</v>
      </c>
      <c r="AF18" s="95">
        <v>0</v>
      </c>
      <c r="AG18" s="95">
        <v>0</v>
      </c>
      <c r="AH18" s="95">
        <v>0</v>
      </c>
      <c r="AI18" s="96"/>
      <c r="AJ18" s="97">
        <f t="shared" si="4"/>
        <v>0</v>
      </c>
      <c r="AK18" s="95">
        <v>0</v>
      </c>
      <c r="AL18" s="95">
        <v>0</v>
      </c>
      <c r="AM18" s="95">
        <v>0</v>
      </c>
      <c r="AN18" s="96"/>
      <c r="AO18" s="97">
        <f t="shared" si="5"/>
        <v>0</v>
      </c>
      <c r="AP18" s="95">
        <v>0</v>
      </c>
      <c r="AQ18" s="95">
        <v>0</v>
      </c>
      <c r="AR18" s="95">
        <v>0</v>
      </c>
      <c r="AS18" s="96"/>
      <c r="AT18" s="97">
        <f t="shared" si="6"/>
        <v>0</v>
      </c>
      <c r="AU18" s="95">
        <v>0</v>
      </c>
      <c r="AV18" s="95">
        <v>0</v>
      </c>
      <c r="AW18" s="95">
        <v>0</v>
      </c>
      <c r="AX18" s="96"/>
      <c r="AY18" s="97">
        <f t="shared" si="7"/>
        <v>0</v>
      </c>
      <c r="AZ18" s="98">
        <f t="shared" si="8"/>
        <v>0</v>
      </c>
      <c r="BA18" s="99">
        <v>0</v>
      </c>
      <c r="BB18" s="99">
        <v>0</v>
      </c>
      <c r="BC18" s="99">
        <v>0</v>
      </c>
      <c r="BD18" s="100"/>
      <c r="BE18" s="97">
        <f t="shared" si="9"/>
        <v>0</v>
      </c>
      <c r="BF18" s="99">
        <v>0</v>
      </c>
      <c r="BG18" s="99">
        <v>0</v>
      </c>
      <c r="BH18" s="99">
        <v>0</v>
      </c>
      <c r="BI18" s="100"/>
      <c r="BJ18" s="97">
        <f t="shared" si="10"/>
        <v>0</v>
      </c>
      <c r="BK18" s="99">
        <v>0</v>
      </c>
      <c r="BL18" s="99">
        <v>0</v>
      </c>
      <c r="BM18" s="99">
        <v>0</v>
      </c>
      <c r="BN18" s="100"/>
      <c r="BO18" s="97">
        <f t="shared" si="11"/>
        <v>0</v>
      </c>
      <c r="BP18" s="99">
        <v>0</v>
      </c>
      <c r="BQ18" s="99">
        <v>0</v>
      </c>
      <c r="BR18" s="99">
        <v>0</v>
      </c>
      <c r="BS18" s="100"/>
      <c r="BT18" s="97">
        <f t="shared" si="12"/>
        <v>0</v>
      </c>
      <c r="BU18" s="101">
        <v>0</v>
      </c>
      <c r="BV18" s="101">
        <v>0</v>
      </c>
      <c r="BW18" s="101">
        <v>0</v>
      </c>
      <c r="BX18" s="100"/>
      <c r="BY18" s="97">
        <f t="shared" si="13"/>
        <v>0</v>
      </c>
      <c r="BZ18" s="101">
        <v>0</v>
      </c>
      <c r="CA18" s="101">
        <v>0</v>
      </c>
      <c r="CB18" s="101">
        <v>0</v>
      </c>
      <c r="CC18" s="102"/>
      <c r="CD18" s="103">
        <f t="shared" si="14"/>
        <v>0</v>
      </c>
      <c r="CE18" s="104"/>
      <c r="CF18" s="105"/>
      <c r="CG18" s="105"/>
      <c r="CH18" s="100"/>
      <c r="CI18" s="105"/>
      <c r="CJ18" s="105"/>
      <c r="CK18" s="105"/>
      <c r="CL18" s="100"/>
      <c r="CM18" s="105"/>
      <c r="CN18" s="105"/>
      <c r="CO18" s="105"/>
      <c r="CP18" s="100"/>
      <c r="CQ18" s="105"/>
      <c r="CR18" s="105"/>
      <c r="CS18" s="105"/>
      <c r="CT18" s="100"/>
      <c r="CU18" s="105"/>
      <c r="CV18" s="105"/>
      <c r="CW18" s="105"/>
      <c r="CX18" s="100"/>
      <c r="CY18" s="105"/>
      <c r="CZ18" s="105"/>
      <c r="DA18" s="105"/>
      <c r="DB18" s="106"/>
      <c r="DC18" s="107"/>
      <c r="DD18" s="108">
        <f t="shared" si="33"/>
        <v>0</v>
      </c>
      <c r="DE18" s="109">
        <f t="shared" si="34"/>
        <v>0</v>
      </c>
      <c r="DF18" s="109">
        <f t="shared" si="35"/>
        <v>0</v>
      </c>
      <c r="DG18" s="96">
        <f t="shared" si="32"/>
        <v>0</v>
      </c>
      <c r="DH18" s="110">
        <f t="shared" si="15"/>
        <v>0</v>
      </c>
      <c r="DI18" s="97">
        <f t="shared" si="16"/>
        <v>0</v>
      </c>
      <c r="DJ18" s="111">
        <f t="shared" si="17"/>
        <v>10</v>
      </c>
      <c r="DK18" s="112">
        <f t="shared" si="18"/>
        <v>0</v>
      </c>
      <c r="DL18" s="97">
        <f t="shared" si="19"/>
        <v>0</v>
      </c>
      <c r="DM18" s="97">
        <f t="shared" si="20"/>
        <v>10</v>
      </c>
      <c r="DN18" s="97">
        <f t="shared" si="21"/>
        <v>0</v>
      </c>
      <c r="DO18" s="97">
        <f t="shared" si="22"/>
        <v>0</v>
      </c>
      <c r="DP18" s="97">
        <f t="shared" si="23"/>
        <v>10</v>
      </c>
      <c r="DQ18" s="113">
        <f t="shared" si="24"/>
        <v>0</v>
      </c>
      <c r="DR18" s="113">
        <f t="shared" si="25"/>
        <v>0</v>
      </c>
      <c r="DS18" s="113">
        <f t="shared" si="26"/>
        <v>10</v>
      </c>
      <c r="DT18" s="113">
        <f t="shared" si="27"/>
        <v>0</v>
      </c>
      <c r="DU18" s="113">
        <f t="shared" si="28"/>
        <v>0</v>
      </c>
      <c r="DV18" s="114">
        <f t="shared" si="29"/>
        <v>20</v>
      </c>
      <c r="DW18" s="113">
        <f>IF(DV18&lt;&gt;20,RANK(DV18,$DV$4:$DV$23,1)+COUNTIF(DV$4:DV18,DV18)-1,20)</f>
        <v>20</v>
      </c>
      <c r="DX18" s="115">
        <f t="shared" si="30"/>
        <v>0</v>
      </c>
      <c r="DY18" s="116" t="str">
        <f t="shared" si="31"/>
        <v>-</v>
      </c>
      <c r="DZ18" s="91"/>
      <c r="EA18" s="70"/>
      <c r="EB18" s="70"/>
      <c r="EC18" s="70"/>
    </row>
    <row r="19" spans="1:133" ht="15.95" customHeight="1">
      <c r="A19" s="70"/>
      <c r="B19" s="70"/>
      <c r="C19" s="64"/>
      <c r="D19" s="92" t="str">
        <f>classi!B51</f>
        <v>-</v>
      </c>
      <c r="E19" s="117"/>
      <c r="F19" s="93">
        <f>classi!C51</f>
        <v>0</v>
      </c>
      <c r="G19" s="93">
        <f>classi!D51</f>
        <v>0</v>
      </c>
      <c r="H19" s="203">
        <f>classi!G51</f>
        <v>0</v>
      </c>
      <c r="I19" s="204"/>
      <c r="J19" s="117"/>
      <c r="K19" s="117"/>
      <c r="L19" s="95">
        <v>0</v>
      </c>
      <c r="M19" s="95">
        <v>0</v>
      </c>
      <c r="N19" s="95">
        <v>0</v>
      </c>
      <c r="O19" s="96"/>
      <c r="P19" s="97">
        <f t="shared" si="0"/>
        <v>0</v>
      </c>
      <c r="Q19" s="95">
        <v>0</v>
      </c>
      <c r="R19" s="95">
        <v>0</v>
      </c>
      <c r="S19" s="95">
        <v>0</v>
      </c>
      <c r="T19" s="96"/>
      <c r="U19" s="97">
        <f t="shared" si="1"/>
        <v>0</v>
      </c>
      <c r="V19" s="95">
        <v>0</v>
      </c>
      <c r="W19" s="95">
        <v>0</v>
      </c>
      <c r="X19" s="95">
        <v>0</v>
      </c>
      <c r="Y19" s="96"/>
      <c r="Z19" s="97">
        <f t="shared" si="2"/>
        <v>0</v>
      </c>
      <c r="AA19" s="95">
        <v>0</v>
      </c>
      <c r="AB19" s="95">
        <v>0</v>
      </c>
      <c r="AC19" s="95">
        <v>0</v>
      </c>
      <c r="AD19" s="96"/>
      <c r="AE19" s="97">
        <f t="shared" si="3"/>
        <v>0</v>
      </c>
      <c r="AF19" s="95">
        <v>0</v>
      </c>
      <c r="AG19" s="95">
        <v>0</v>
      </c>
      <c r="AH19" s="95">
        <v>0</v>
      </c>
      <c r="AI19" s="96"/>
      <c r="AJ19" s="97">
        <f t="shared" si="4"/>
        <v>0</v>
      </c>
      <c r="AK19" s="95">
        <v>0</v>
      </c>
      <c r="AL19" s="95">
        <v>0</v>
      </c>
      <c r="AM19" s="95">
        <v>0</v>
      </c>
      <c r="AN19" s="96"/>
      <c r="AO19" s="97">
        <f t="shared" si="5"/>
        <v>0</v>
      </c>
      <c r="AP19" s="95">
        <v>0</v>
      </c>
      <c r="AQ19" s="95">
        <v>0</v>
      </c>
      <c r="AR19" s="95">
        <v>0</v>
      </c>
      <c r="AS19" s="96"/>
      <c r="AT19" s="97">
        <f t="shared" si="6"/>
        <v>0</v>
      </c>
      <c r="AU19" s="95">
        <v>0</v>
      </c>
      <c r="AV19" s="95">
        <v>0</v>
      </c>
      <c r="AW19" s="95">
        <v>0</v>
      </c>
      <c r="AX19" s="96"/>
      <c r="AY19" s="97">
        <f t="shared" si="7"/>
        <v>0</v>
      </c>
      <c r="AZ19" s="98">
        <f t="shared" si="8"/>
        <v>0</v>
      </c>
      <c r="BA19" s="99">
        <v>0</v>
      </c>
      <c r="BB19" s="99">
        <v>0</v>
      </c>
      <c r="BC19" s="99">
        <v>0</v>
      </c>
      <c r="BD19" s="100"/>
      <c r="BE19" s="97">
        <f t="shared" si="9"/>
        <v>0</v>
      </c>
      <c r="BF19" s="99">
        <v>0</v>
      </c>
      <c r="BG19" s="99">
        <v>0</v>
      </c>
      <c r="BH19" s="99">
        <v>0</v>
      </c>
      <c r="BI19" s="100"/>
      <c r="BJ19" s="97">
        <f t="shared" si="10"/>
        <v>0</v>
      </c>
      <c r="BK19" s="99">
        <v>0</v>
      </c>
      <c r="BL19" s="99">
        <v>0</v>
      </c>
      <c r="BM19" s="99">
        <v>0</v>
      </c>
      <c r="BN19" s="100"/>
      <c r="BO19" s="97">
        <f t="shared" si="11"/>
        <v>0</v>
      </c>
      <c r="BP19" s="99">
        <v>0</v>
      </c>
      <c r="BQ19" s="99">
        <v>0</v>
      </c>
      <c r="BR19" s="99">
        <v>0</v>
      </c>
      <c r="BS19" s="100"/>
      <c r="BT19" s="97">
        <f t="shared" si="12"/>
        <v>0</v>
      </c>
      <c r="BU19" s="101">
        <v>0</v>
      </c>
      <c r="BV19" s="101">
        <v>0</v>
      </c>
      <c r="BW19" s="101">
        <v>0</v>
      </c>
      <c r="BX19" s="100"/>
      <c r="BY19" s="97">
        <f t="shared" si="13"/>
        <v>0</v>
      </c>
      <c r="BZ19" s="101">
        <v>0</v>
      </c>
      <c r="CA19" s="101">
        <v>0</v>
      </c>
      <c r="CB19" s="101">
        <v>0</v>
      </c>
      <c r="CC19" s="102"/>
      <c r="CD19" s="103">
        <f t="shared" si="14"/>
        <v>0</v>
      </c>
      <c r="CE19" s="104"/>
      <c r="CF19" s="105"/>
      <c r="CG19" s="105"/>
      <c r="CH19" s="100"/>
      <c r="CI19" s="105"/>
      <c r="CJ19" s="105"/>
      <c r="CK19" s="105"/>
      <c r="CL19" s="100"/>
      <c r="CM19" s="105"/>
      <c r="CN19" s="105"/>
      <c r="CO19" s="105"/>
      <c r="CP19" s="100"/>
      <c r="CQ19" s="105"/>
      <c r="CR19" s="105"/>
      <c r="CS19" s="105"/>
      <c r="CT19" s="100"/>
      <c r="CU19" s="105"/>
      <c r="CV19" s="105"/>
      <c r="CW19" s="105"/>
      <c r="CX19" s="100"/>
      <c r="CY19" s="105"/>
      <c r="CZ19" s="105"/>
      <c r="DA19" s="105"/>
      <c r="DB19" s="106"/>
      <c r="DC19" s="107"/>
      <c r="DD19" s="108">
        <f t="shared" si="33"/>
        <v>0</v>
      </c>
      <c r="DE19" s="109">
        <f t="shared" si="34"/>
        <v>0</v>
      </c>
      <c r="DF19" s="109">
        <f t="shared" si="35"/>
        <v>0</v>
      </c>
      <c r="DG19" s="96">
        <f t="shared" si="32"/>
        <v>0</v>
      </c>
      <c r="DH19" s="110">
        <f t="shared" si="15"/>
        <v>0</v>
      </c>
      <c r="DI19" s="97">
        <f t="shared" si="16"/>
        <v>0</v>
      </c>
      <c r="DJ19" s="111">
        <f t="shared" si="17"/>
        <v>10</v>
      </c>
      <c r="DK19" s="112">
        <f t="shared" si="18"/>
        <v>0</v>
      </c>
      <c r="DL19" s="97">
        <f t="shared" si="19"/>
        <v>0</v>
      </c>
      <c r="DM19" s="97">
        <f t="shared" si="20"/>
        <v>10</v>
      </c>
      <c r="DN19" s="97">
        <f t="shared" si="21"/>
        <v>0</v>
      </c>
      <c r="DO19" s="97">
        <f t="shared" si="22"/>
        <v>0</v>
      </c>
      <c r="DP19" s="97">
        <f t="shared" si="23"/>
        <v>10</v>
      </c>
      <c r="DQ19" s="113">
        <f t="shared" si="24"/>
        <v>0</v>
      </c>
      <c r="DR19" s="113">
        <f t="shared" si="25"/>
        <v>0</v>
      </c>
      <c r="DS19" s="113">
        <f t="shared" si="26"/>
        <v>10</v>
      </c>
      <c r="DT19" s="113">
        <f t="shared" si="27"/>
        <v>0</v>
      </c>
      <c r="DU19" s="113">
        <f t="shared" si="28"/>
        <v>0</v>
      </c>
      <c r="DV19" s="114">
        <f t="shared" si="29"/>
        <v>20</v>
      </c>
      <c r="DW19" s="113">
        <f>IF(DV19&lt;&gt;20,RANK(DV19,$DV$4:$DV$23,1)+COUNTIF(DV$4:DV19,DV19)-1,20)</f>
        <v>20</v>
      </c>
      <c r="DX19" s="115">
        <f t="shared" si="30"/>
        <v>0</v>
      </c>
      <c r="DY19" s="116" t="str">
        <f t="shared" si="31"/>
        <v>-</v>
      </c>
      <c r="DZ19" s="91"/>
      <c r="EA19" s="70"/>
      <c r="EB19" s="70"/>
      <c r="EC19" s="70"/>
    </row>
    <row r="20" spans="1:133" ht="15.95" customHeight="1">
      <c r="A20" s="70"/>
      <c r="B20" s="70"/>
      <c r="C20" s="64"/>
      <c r="D20" s="92" t="str">
        <f>classi!B52</f>
        <v>-</v>
      </c>
      <c r="E20" s="117"/>
      <c r="F20" s="93">
        <f>classi!C52</f>
        <v>0</v>
      </c>
      <c r="G20" s="93">
        <f>classi!D52</f>
        <v>0</v>
      </c>
      <c r="H20" s="203">
        <f>classi!G52</f>
        <v>0</v>
      </c>
      <c r="I20" s="204"/>
      <c r="J20" s="117"/>
      <c r="K20" s="117"/>
      <c r="L20" s="95">
        <v>0</v>
      </c>
      <c r="M20" s="95">
        <v>0</v>
      </c>
      <c r="N20" s="95">
        <v>0</v>
      </c>
      <c r="O20" s="96"/>
      <c r="P20" s="97">
        <f t="shared" si="0"/>
        <v>0</v>
      </c>
      <c r="Q20" s="95">
        <v>0</v>
      </c>
      <c r="R20" s="95">
        <v>0</v>
      </c>
      <c r="S20" s="95">
        <v>0</v>
      </c>
      <c r="T20" s="96"/>
      <c r="U20" s="97">
        <f t="shared" si="1"/>
        <v>0</v>
      </c>
      <c r="V20" s="95">
        <v>0</v>
      </c>
      <c r="W20" s="95">
        <v>0</v>
      </c>
      <c r="X20" s="95">
        <v>0</v>
      </c>
      <c r="Y20" s="96"/>
      <c r="Z20" s="97">
        <f t="shared" si="2"/>
        <v>0</v>
      </c>
      <c r="AA20" s="95">
        <v>0</v>
      </c>
      <c r="AB20" s="95">
        <v>0</v>
      </c>
      <c r="AC20" s="95">
        <v>0</v>
      </c>
      <c r="AD20" s="96"/>
      <c r="AE20" s="97">
        <f t="shared" si="3"/>
        <v>0</v>
      </c>
      <c r="AF20" s="95">
        <v>0</v>
      </c>
      <c r="AG20" s="95">
        <v>0</v>
      </c>
      <c r="AH20" s="95">
        <v>0</v>
      </c>
      <c r="AI20" s="96"/>
      <c r="AJ20" s="97">
        <f t="shared" si="4"/>
        <v>0</v>
      </c>
      <c r="AK20" s="95">
        <v>0</v>
      </c>
      <c r="AL20" s="95">
        <v>0</v>
      </c>
      <c r="AM20" s="95">
        <v>0</v>
      </c>
      <c r="AN20" s="96"/>
      <c r="AO20" s="97">
        <f t="shared" si="5"/>
        <v>0</v>
      </c>
      <c r="AP20" s="95">
        <v>0</v>
      </c>
      <c r="AQ20" s="95">
        <v>0</v>
      </c>
      <c r="AR20" s="95">
        <v>0</v>
      </c>
      <c r="AS20" s="96"/>
      <c r="AT20" s="97">
        <f t="shared" si="6"/>
        <v>0</v>
      </c>
      <c r="AU20" s="95">
        <v>0</v>
      </c>
      <c r="AV20" s="95">
        <v>0</v>
      </c>
      <c r="AW20" s="95">
        <v>0</v>
      </c>
      <c r="AX20" s="96"/>
      <c r="AY20" s="97">
        <f t="shared" si="7"/>
        <v>0</v>
      </c>
      <c r="AZ20" s="98">
        <f t="shared" si="8"/>
        <v>0</v>
      </c>
      <c r="BA20" s="99">
        <v>0</v>
      </c>
      <c r="BB20" s="99">
        <v>0</v>
      </c>
      <c r="BC20" s="99">
        <v>0</v>
      </c>
      <c r="BD20" s="100"/>
      <c r="BE20" s="97">
        <f t="shared" si="9"/>
        <v>0</v>
      </c>
      <c r="BF20" s="99">
        <v>0</v>
      </c>
      <c r="BG20" s="99">
        <v>0</v>
      </c>
      <c r="BH20" s="99">
        <v>0</v>
      </c>
      <c r="BI20" s="100"/>
      <c r="BJ20" s="97">
        <f t="shared" si="10"/>
        <v>0</v>
      </c>
      <c r="BK20" s="99">
        <v>0</v>
      </c>
      <c r="BL20" s="99">
        <v>0</v>
      </c>
      <c r="BM20" s="99">
        <v>0</v>
      </c>
      <c r="BN20" s="100"/>
      <c r="BO20" s="97">
        <f t="shared" si="11"/>
        <v>0</v>
      </c>
      <c r="BP20" s="99">
        <v>0</v>
      </c>
      <c r="BQ20" s="99">
        <v>0</v>
      </c>
      <c r="BR20" s="99">
        <v>0</v>
      </c>
      <c r="BS20" s="100"/>
      <c r="BT20" s="97">
        <f t="shared" si="12"/>
        <v>0</v>
      </c>
      <c r="BU20" s="101">
        <v>0</v>
      </c>
      <c r="BV20" s="101">
        <v>0</v>
      </c>
      <c r="BW20" s="101">
        <v>0</v>
      </c>
      <c r="BX20" s="100"/>
      <c r="BY20" s="97">
        <f t="shared" si="13"/>
        <v>0</v>
      </c>
      <c r="BZ20" s="101">
        <v>0</v>
      </c>
      <c r="CA20" s="101">
        <v>0</v>
      </c>
      <c r="CB20" s="101">
        <v>0</v>
      </c>
      <c r="CC20" s="102"/>
      <c r="CD20" s="103">
        <f t="shared" si="14"/>
        <v>0</v>
      </c>
      <c r="CE20" s="104"/>
      <c r="CF20" s="105"/>
      <c r="CG20" s="105"/>
      <c r="CH20" s="100"/>
      <c r="CI20" s="105"/>
      <c r="CJ20" s="105"/>
      <c r="CK20" s="105"/>
      <c r="CL20" s="100"/>
      <c r="CM20" s="105"/>
      <c r="CN20" s="105"/>
      <c r="CO20" s="105"/>
      <c r="CP20" s="100"/>
      <c r="CQ20" s="105"/>
      <c r="CR20" s="105"/>
      <c r="CS20" s="105"/>
      <c r="CT20" s="100"/>
      <c r="CU20" s="105"/>
      <c r="CV20" s="105"/>
      <c r="CW20" s="105"/>
      <c r="CX20" s="100"/>
      <c r="CY20" s="105"/>
      <c r="CZ20" s="105"/>
      <c r="DA20" s="105"/>
      <c r="DB20" s="106"/>
      <c r="DC20" s="107"/>
      <c r="DD20" s="108">
        <f t="shared" si="33"/>
        <v>0</v>
      </c>
      <c r="DE20" s="109">
        <f t="shared" si="34"/>
        <v>0</v>
      </c>
      <c r="DF20" s="109">
        <f t="shared" si="35"/>
        <v>0</v>
      </c>
      <c r="DG20" s="96">
        <f t="shared" si="32"/>
        <v>0</v>
      </c>
      <c r="DH20" s="110">
        <f t="shared" si="15"/>
        <v>0</v>
      </c>
      <c r="DI20" s="97">
        <f t="shared" si="16"/>
        <v>0</v>
      </c>
      <c r="DJ20" s="111">
        <f t="shared" si="17"/>
        <v>10</v>
      </c>
      <c r="DK20" s="112">
        <f t="shared" si="18"/>
        <v>0</v>
      </c>
      <c r="DL20" s="97">
        <f t="shared" si="19"/>
        <v>0</v>
      </c>
      <c r="DM20" s="97">
        <f t="shared" si="20"/>
        <v>10</v>
      </c>
      <c r="DN20" s="97">
        <f t="shared" si="21"/>
        <v>0</v>
      </c>
      <c r="DO20" s="97">
        <f t="shared" si="22"/>
        <v>0</v>
      </c>
      <c r="DP20" s="97">
        <f t="shared" si="23"/>
        <v>10</v>
      </c>
      <c r="DQ20" s="113">
        <f t="shared" si="24"/>
        <v>0</v>
      </c>
      <c r="DR20" s="113">
        <f t="shared" si="25"/>
        <v>0</v>
      </c>
      <c r="DS20" s="113">
        <f t="shared" si="26"/>
        <v>10</v>
      </c>
      <c r="DT20" s="113">
        <f t="shared" si="27"/>
        <v>0</v>
      </c>
      <c r="DU20" s="113">
        <f t="shared" si="28"/>
        <v>0</v>
      </c>
      <c r="DV20" s="114">
        <f t="shared" si="29"/>
        <v>20</v>
      </c>
      <c r="DW20" s="113">
        <f>IF(DV20&lt;&gt;20,RANK(DV20,$DV$4:$DV$23,1)+COUNTIF(DV$4:DV20,DV20)-1,20)</f>
        <v>20</v>
      </c>
      <c r="DX20" s="115">
        <f t="shared" si="30"/>
        <v>0</v>
      </c>
      <c r="DY20" s="116" t="str">
        <f t="shared" si="31"/>
        <v>-</v>
      </c>
      <c r="DZ20" s="91"/>
      <c r="EA20" s="70"/>
      <c r="EB20" s="70"/>
      <c r="EC20" s="70"/>
    </row>
    <row r="21" spans="1:133" ht="15.95" customHeight="1">
      <c r="A21" s="70"/>
      <c r="B21" s="70"/>
      <c r="C21" s="64"/>
      <c r="D21" s="92" t="str">
        <f>classi!B53</f>
        <v>-</v>
      </c>
      <c r="E21" s="117"/>
      <c r="F21" s="93">
        <f>classi!C53</f>
        <v>0</v>
      </c>
      <c r="G21" s="93">
        <f>classi!D53</f>
        <v>0</v>
      </c>
      <c r="H21" s="203">
        <f>classi!G53</f>
        <v>0</v>
      </c>
      <c r="I21" s="204"/>
      <c r="J21" s="117"/>
      <c r="K21" s="117"/>
      <c r="L21" s="95">
        <v>0</v>
      </c>
      <c r="M21" s="95">
        <v>0</v>
      </c>
      <c r="N21" s="95">
        <v>0</v>
      </c>
      <c r="O21" s="96"/>
      <c r="P21" s="97">
        <f t="shared" si="0"/>
        <v>0</v>
      </c>
      <c r="Q21" s="95">
        <v>0</v>
      </c>
      <c r="R21" s="95">
        <v>0</v>
      </c>
      <c r="S21" s="95">
        <v>0</v>
      </c>
      <c r="T21" s="96"/>
      <c r="U21" s="97">
        <f t="shared" si="1"/>
        <v>0</v>
      </c>
      <c r="V21" s="95">
        <v>0</v>
      </c>
      <c r="W21" s="95">
        <v>0</v>
      </c>
      <c r="X21" s="95">
        <v>0</v>
      </c>
      <c r="Y21" s="96"/>
      <c r="Z21" s="97">
        <f t="shared" si="2"/>
        <v>0</v>
      </c>
      <c r="AA21" s="95">
        <v>0</v>
      </c>
      <c r="AB21" s="95">
        <v>0</v>
      </c>
      <c r="AC21" s="95">
        <v>0</v>
      </c>
      <c r="AD21" s="96"/>
      <c r="AE21" s="97">
        <f t="shared" si="3"/>
        <v>0</v>
      </c>
      <c r="AF21" s="95">
        <v>0</v>
      </c>
      <c r="AG21" s="95">
        <v>0</v>
      </c>
      <c r="AH21" s="95">
        <v>0</v>
      </c>
      <c r="AI21" s="96"/>
      <c r="AJ21" s="97">
        <f t="shared" si="4"/>
        <v>0</v>
      </c>
      <c r="AK21" s="95">
        <v>0</v>
      </c>
      <c r="AL21" s="95">
        <v>0</v>
      </c>
      <c r="AM21" s="95">
        <v>0</v>
      </c>
      <c r="AN21" s="96"/>
      <c r="AO21" s="97">
        <f t="shared" si="5"/>
        <v>0</v>
      </c>
      <c r="AP21" s="95">
        <v>0</v>
      </c>
      <c r="AQ21" s="95">
        <v>0</v>
      </c>
      <c r="AR21" s="95">
        <v>0</v>
      </c>
      <c r="AS21" s="96"/>
      <c r="AT21" s="97">
        <f t="shared" si="6"/>
        <v>0</v>
      </c>
      <c r="AU21" s="95">
        <v>0</v>
      </c>
      <c r="AV21" s="95">
        <v>0</v>
      </c>
      <c r="AW21" s="95">
        <v>0</v>
      </c>
      <c r="AX21" s="96"/>
      <c r="AY21" s="97">
        <f t="shared" si="7"/>
        <v>0</v>
      </c>
      <c r="AZ21" s="98">
        <f t="shared" si="8"/>
        <v>0</v>
      </c>
      <c r="BA21" s="99">
        <v>0</v>
      </c>
      <c r="BB21" s="99">
        <v>0</v>
      </c>
      <c r="BC21" s="99">
        <v>0</v>
      </c>
      <c r="BD21" s="100"/>
      <c r="BE21" s="97">
        <f t="shared" si="9"/>
        <v>0</v>
      </c>
      <c r="BF21" s="99">
        <v>0</v>
      </c>
      <c r="BG21" s="99">
        <v>0</v>
      </c>
      <c r="BH21" s="99">
        <v>0</v>
      </c>
      <c r="BI21" s="100"/>
      <c r="BJ21" s="97">
        <f t="shared" si="10"/>
        <v>0</v>
      </c>
      <c r="BK21" s="99">
        <v>0</v>
      </c>
      <c r="BL21" s="99">
        <v>0</v>
      </c>
      <c r="BM21" s="99">
        <v>0</v>
      </c>
      <c r="BN21" s="100"/>
      <c r="BO21" s="97">
        <f t="shared" si="11"/>
        <v>0</v>
      </c>
      <c r="BP21" s="99">
        <v>0</v>
      </c>
      <c r="BQ21" s="99">
        <v>0</v>
      </c>
      <c r="BR21" s="99">
        <v>0</v>
      </c>
      <c r="BS21" s="100"/>
      <c r="BT21" s="97">
        <f t="shared" si="12"/>
        <v>0</v>
      </c>
      <c r="BU21" s="101">
        <v>0</v>
      </c>
      <c r="BV21" s="101">
        <v>0</v>
      </c>
      <c r="BW21" s="101">
        <v>0</v>
      </c>
      <c r="BX21" s="100"/>
      <c r="BY21" s="97">
        <f t="shared" si="13"/>
        <v>0</v>
      </c>
      <c r="BZ21" s="101">
        <v>0</v>
      </c>
      <c r="CA21" s="101">
        <v>0</v>
      </c>
      <c r="CB21" s="101">
        <v>0</v>
      </c>
      <c r="CC21" s="102"/>
      <c r="CD21" s="103">
        <f t="shared" si="14"/>
        <v>0</v>
      </c>
      <c r="CE21" s="104"/>
      <c r="CF21" s="105"/>
      <c r="CG21" s="105"/>
      <c r="CH21" s="100"/>
      <c r="CI21" s="105"/>
      <c r="CJ21" s="105"/>
      <c r="CK21" s="105"/>
      <c r="CL21" s="100"/>
      <c r="CM21" s="105"/>
      <c r="CN21" s="105"/>
      <c r="CO21" s="105"/>
      <c r="CP21" s="100"/>
      <c r="CQ21" s="105"/>
      <c r="CR21" s="105"/>
      <c r="CS21" s="105"/>
      <c r="CT21" s="100"/>
      <c r="CU21" s="105"/>
      <c r="CV21" s="105"/>
      <c r="CW21" s="105"/>
      <c r="CX21" s="100"/>
      <c r="CY21" s="105"/>
      <c r="CZ21" s="105"/>
      <c r="DA21" s="105"/>
      <c r="DB21" s="106"/>
      <c r="DC21" s="107"/>
      <c r="DD21" s="108">
        <f t="shared" si="33"/>
        <v>0</v>
      </c>
      <c r="DE21" s="109">
        <f t="shared" si="34"/>
        <v>0</v>
      </c>
      <c r="DF21" s="109">
        <f t="shared" si="35"/>
        <v>0</v>
      </c>
      <c r="DG21" s="96">
        <f t="shared" si="32"/>
        <v>0</v>
      </c>
      <c r="DH21" s="110">
        <f t="shared" si="15"/>
        <v>0</v>
      </c>
      <c r="DI21" s="97">
        <f t="shared" si="16"/>
        <v>0</v>
      </c>
      <c r="DJ21" s="111">
        <f t="shared" si="17"/>
        <v>10</v>
      </c>
      <c r="DK21" s="112">
        <f t="shared" si="18"/>
        <v>0</v>
      </c>
      <c r="DL21" s="97">
        <f t="shared" si="19"/>
        <v>0</v>
      </c>
      <c r="DM21" s="97">
        <f t="shared" si="20"/>
        <v>10</v>
      </c>
      <c r="DN21" s="97">
        <f t="shared" si="21"/>
        <v>0</v>
      </c>
      <c r="DO21" s="97">
        <f t="shared" si="22"/>
        <v>0</v>
      </c>
      <c r="DP21" s="97">
        <f t="shared" si="23"/>
        <v>10</v>
      </c>
      <c r="DQ21" s="113">
        <f t="shared" si="24"/>
        <v>0</v>
      </c>
      <c r="DR21" s="113">
        <f t="shared" si="25"/>
        <v>0</v>
      </c>
      <c r="DS21" s="113">
        <f t="shared" si="26"/>
        <v>10</v>
      </c>
      <c r="DT21" s="113">
        <f t="shared" si="27"/>
        <v>0</v>
      </c>
      <c r="DU21" s="113">
        <f t="shared" si="28"/>
        <v>0</v>
      </c>
      <c r="DV21" s="114">
        <f t="shared" si="29"/>
        <v>20</v>
      </c>
      <c r="DW21" s="113">
        <f>IF(DV21&lt;&gt;20,RANK(DV21,$DV$4:$DV$23,1)+COUNTIF(DV$4:DV21,DV21)-1,20)</f>
        <v>20</v>
      </c>
      <c r="DX21" s="115">
        <f t="shared" si="30"/>
        <v>0</v>
      </c>
      <c r="DY21" s="116" t="str">
        <f t="shared" si="31"/>
        <v>-</v>
      </c>
      <c r="DZ21" s="91"/>
      <c r="EA21" s="70"/>
      <c r="EB21" s="70"/>
      <c r="EC21" s="70"/>
    </row>
    <row r="22" spans="1:133" ht="15.95" customHeight="1">
      <c r="A22" s="70"/>
      <c r="B22" s="70"/>
      <c r="C22" s="64"/>
      <c r="D22" s="92" t="str">
        <f>classi!B54</f>
        <v>-</v>
      </c>
      <c r="E22" s="117"/>
      <c r="F22" s="93">
        <f>classi!C54</f>
        <v>0</v>
      </c>
      <c r="G22" s="93">
        <f>classi!D54</f>
        <v>0</v>
      </c>
      <c r="H22" s="203">
        <f>classi!G54</f>
        <v>0</v>
      </c>
      <c r="I22" s="204"/>
      <c r="J22" s="117"/>
      <c r="K22" s="117"/>
      <c r="L22" s="95">
        <v>0</v>
      </c>
      <c r="M22" s="95">
        <v>0</v>
      </c>
      <c r="N22" s="95">
        <v>0</v>
      </c>
      <c r="O22" s="96"/>
      <c r="P22" s="97">
        <f t="shared" si="0"/>
        <v>0</v>
      </c>
      <c r="Q22" s="95">
        <v>0</v>
      </c>
      <c r="R22" s="95">
        <v>0</v>
      </c>
      <c r="S22" s="95">
        <v>0</v>
      </c>
      <c r="T22" s="96"/>
      <c r="U22" s="97">
        <f t="shared" si="1"/>
        <v>0</v>
      </c>
      <c r="V22" s="95">
        <v>0</v>
      </c>
      <c r="W22" s="95">
        <v>0</v>
      </c>
      <c r="X22" s="95">
        <v>0</v>
      </c>
      <c r="Y22" s="96"/>
      <c r="Z22" s="97">
        <f t="shared" si="2"/>
        <v>0</v>
      </c>
      <c r="AA22" s="95">
        <v>0</v>
      </c>
      <c r="AB22" s="95">
        <v>0</v>
      </c>
      <c r="AC22" s="95">
        <v>0</v>
      </c>
      <c r="AD22" s="96"/>
      <c r="AE22" s="97">
        <f t="shared" si="3"/>
        <v>0</v>
      </c>
      <c r="AF22" s="95">
        <v>0</v>
      </c>
      <c r="AG22" s="95">
        <v>0</v>
      </c>
      <c r="AH22" s="95">
        <v>0</v>
      </c>
      <c r="AI22" s="96"/>
      <c r="AJ22" s="97">
        <f t="shared" si="4"/>
        <v>0</v>
      </c>
      <c r="AK22" s="95">
        <v>0</v>
      </c>
      <c r="AL22" s="95">
        <v>0</v>
      </c>
      <c r="AM22" s="95">
        <v>0</v>
      </c>
      <c r="AN22" s="96"/>
      <c r="AO22" s="97">
        <f t="shared" si="5"/>
        <v>0</v>
      </c>
      <c r="AP22" s="95">
        <v>0</v>
      </c>
      <c r="AQ22" s="95">
        <v>0</v>
      </c>
      <c r="AR22" s="95">
        <v>0</v>
      </c>
      <c r="AS22" s="96"/>
      <c r="AT22" s="97">
        <f t="shared" si="6"/>
        <v>0</v>
      </c>
      <c r="AU22" s="95">
        <v>0</v>
      </c>
      <c r="AV22" s="95">
        <v>0</v>
      </c>
      <c r="AW22" s="95">
        <v>0</v>
      </c>
      <c r="AX22" s="96"/>
      <c r="AY22" s="97">
        <f t="shared" si="7"/>
        <v>0</v>
      </c>
      <c r="AZ22" s="98">
        <f t="shared" si="8"/>
        <v>0</v>
      </c>
      <c r="BA22" s="99">
        <v>0</v>
      </c>
      <c r="BB22" s="99">
        <v>0</v>
      </c>
      <c r="BC22" s="99">
        <v>0</v>
      </c>
      <c r="BD22" s="100"/>
      <c r="BE22" s="97">
        <f t="shared" si="9"/>
        <v>0</v>
      </c>
      <c r="BF22" s="99">
        <v>0</v>
      </c>
      <c r="BG22" s="99">
        <v>0</v>
      </c>
      <c r="BH22" s="99">
        <v>0</v>
      </c>
      <c r="BI22" s="100"/>
      <c r="BJ22" s="97">
        <f t="shared" si="10"/>
        <v>0</v>
      </c>
      <c r="BK22" s="99">
        <v>0</v>
      </c>
      <c r="BL22" s="99">
        <v>0</v>
      </c>
      <c r="BM22" s="99">
        <v>0</v>
      </c>
      <c r="BN22" s="100"/>
      <c r="BO22" s="97">
        <f t="shared" si="11"/>
        <v>0</v>
      </c>
      <c r="BP22" s="99">
        <v>0</v>
      </c>
      <c r="BQ22" s="99">
        <v>0</v>
      </c>
      <c r="BR22" s="99">
        <v>0</v>
      </c>
      <c r="BS22" s="100"/>
      <c r="BT22" s="97">
        <f t="shared" si="12"/>
        <v>0</v>
      </c>
      <c r="BU22" s="101">
        <v>0</v>
      </c>
      <c r="BV22" s="101">
        <v>0</v>
      </c>
      <c r="BW22" s="101">
        <v>0</v>
      </c>
      <c r="BX22" s="100"/>
      <c r="BY22" s="97">
        <f t="shared" si="13"/>
        <v>0</v>
      </c>
      <c r="BZ22" s="101">
        <v>0</v>
      </c>
      <c r="CA22" s="101">
        <v>0</v>
      </c>
      <c r="CB22" s="101">
        <v>0</v>
      </c>
      <c r="CC22" s="102"/>
      <c r="CD22" s="103">
        <f t="shared" si="14"/>
        <v>0</v>
      </c>
      <c r="CE22" s="104"/>
      <c r="CF22" s="105"/>
      <c r="CG22" s="105"/>
      <c r="CH22" s="100"/>
      <c r="CI22" s="105"/>
      <c r="CJ22" s="105"/>
      <c r="CK22" s="105"/>
      <c r="CL22" s="100"/>
      <c r="CM22" s="105"/>
      <c r="CN22" s="105"/>
      <c r="CO22" s="105"/>
      <c r="CP22" s="100"/>
      <c r="CQ22" s="105"/>
      <c r="CR22" s="105"/>
      <c r="CS22" s="105"/>
      <c r="CT22" s="100"/>
      <c r="CU22" s="105"/>
      <c r="CV22" s="105"/>
      <c r="CW22" s="105"/>
      <c r="CX22" s="100"/>
      <c r="CY22" s="105"/>
      <c r="CZ22" s="105"/>
      <c r="DA22" s="105"/>
      <c r="DB22" s="106"/>
      <c r="DC22" s="107"/>
      <c r="DD22" s="108">
        <f t="shared" si="33"/>
        <v>0</v>
      </c>
      <c r="DE22" s="109">
        <f t="shared" si="34"/>
        <v>0</v>
      </c>
      <c r="DF22" s="109">
        <f t="shared" si="35"/>
        <v>0</v>
      </c>
      <c r="DG22" s="96">
        <f t="shared" si="32"/>
        <v>0</v>
      </c>
      <c r="DH22" s="110">
        <f t="shared" si="15"/>
        <v>0</v>
      </c>
      <c r="DI22" s="97">
        <f t="shared" si="16"/>
        <v>0</v>
      </c>
      <c r="DJ22" s="111">
        <f t="shared" si="17"/>
        <v>10</v>
      </c>
      <c r="DK22" s="112">
        <f t="shared" si="18"/>
        <v>0</v>
      </c>
      <c r="DL22" s="97">
        <f t="shared" si="19"/>
        <v>0</v>
      </c>
      <c r="DM22" s="97">
        <f t="shared" si="20"/>
        <v>10</v>
      </c>
      <c r="DN22" s="97">
        <f t="shared" si="21"/>
        <v>0</v>
      </c>
      <c r="DO22" s="97">
        <f t="shared" si="22"/>
        <v>0</v>
      </c>
      <c r="DP22" s="97">
        <f t="shared" si="23"/>
        <v>10</v>
      </c>
      <c r="DQ22" s="113">
        <f t="shared" si="24"/>
        <v>0</v>
      </c>
      <c r="DR22" s="113">
        <f t="shared" si="25"/>
        <v>0</v>
      </c>
      <c r="DS22" s="113">
        <f t="shared" si="26"/>
        <v>10</v>
      </c>
      <c r="DT22" s="113">
        <f t="shared" si="27"/>
        <v>0</v>
      </c>
      <c r="DU22" s="113">
        <f t="shared" si="28"/>
        <v>0</v>
      </c>
      <c r="DV22" s="114">
        <f t="shared" si="29"/>
        <v>20</v>
      </c>
      <c r="DW22" s="113">
        <f>IF(DV22&lt;&gt;20,RANK(DV22,$DV$4:$DV$23,1)+COUNTIF(DV$4:DV22,DV22)-1,20)</f>
        <v>20</v>
      </c>
      <c r="DX22" s="115">
        <f t="shared" si="30"/>
        <v>0</v>
      </c>
      <c r="DY22" s="116" t="str">
        <f t="shared" si="31"/>
        <v>-</v>
      </c>
      <c r="DZ22" s="91"/>
      <c r="EA22" s="70"/>
      <c r="EB22" s="70"/>
      <c r="EC22" s="70"/>
    </row>
    <row r="23" spans="1:133" ht="16.5" customHeight="1">
      <c r="A23" s="70"/>
      <c r="B23" s="70"/>
      <c r="C23" s="64"/>
      <c r="D23" s="119" t="str">
        <f>classi!B55</f>
        <v>-</v>
      </c>
      <c r="E23" s="120"/>
      <c r="F23" s="121">
        <f>classi!C55</f>
        <v>0</v>
      </c>
      <c r="G23" s="121">
        <f>classi!D55</f>
        <v>0</v>
      </c>
      <c r="H23" s="205">
        <f>classi!G55</f>
        <v>0</v>
      </c>
      <c r="I23" s="206"/>
      <c r="J23" s="120"/>
      <c r="K23" s="120"/>
      <c r="L23" s="122">
        <v>0</v>
      </c>
      <c r="M23" s="122">
        <v>0</v>
      </c>
      <c r="N23" s="122">
        <v>0</v>
      </c>
      <c r="O23" s="123"/>
      <c r="P23" s="124">
        <f t="shared" si="0"/>
        <v>0</v>
      </c>
      <c r="Q23" s="122">
        <v>0</v>
      </c>
      <c r="R23" s="122">
        <v>0</v>
      </c>
      <c r="S23" s="122">
        <v>0</v>
      </c>
      <c r="T23" s="123"/>
      <c r="U23" s="124">
        <f t="shared" si="1"/>
        <v>0</v>
      </c>
      <c r="V23" s="122">
        <v>0</v>
      </c>
      <c r="W23" s="122">
        <v>0</v>
      </c>
      <c r="X23" s="122">
        <v>0</v>
      </c>
      <c r="Y23" s="123"/>
      <c r="Z23" s="124">
        <f t="shared" si="2"/>
        <v>0</v>
      </c>
      <c r="AA23" s="122">
        <v>0</v>
      </c>
      <c r="AB23" s="122">
        <v>0</v>
      </c>
      <c r="AC23" s="122">
        <v>0</v>
      </c>
      <c r="AD23" s="123"/>
      <c r="AE23" s="124">
        <f t="shared" si="3"/>
        <v>0</v>
      </c>
      <c r="AF23" s="122">
        <v>0</v>
      </c>
      <c r="AG23" s="122">
        <v>0</v>
      </c>
      <c r="AH23" s="122">
        <v>0</v>
      </c>
      <c r="AI23" s="123"/>
      <c r="AJ23" s="124">
        <f t="shared" si="4"/>
        <v>0</v>
      </c>
      <c r="AK23" s="122">
        <v>16</v>
      </c>
      <c r="AL23" s="122">
        <v>1</v>
      </c>
      <c r="AM23" s="122">
        <v>0</v>
      </c>
      <c r="AN23" s="123"/>
      <c r="AO23" s="124">
        <f t="shared" si="5"/>
        <v>5.666666666666667</v>
      </c>
      <c r="AP23" s="122">
        <v>0</v>
      </c>
      <c r="AQ23" s="122">
        <v>0</v>
      </c>
      <c r="AR23" s="122">
        <v>0</v>
      </c>
      <c r="AS23" s="123"/>
      <c r="AT23" s="124">
        <f t="shared" si="6"/>
        <v>0</v>
      </c>
      <c r="AU23" s="122">
        <v>0</v>
      </c>
      <c r="AV23" s="122">
        <v>0</v>
      </c>
      <c r="AW23" s="122">
        <v>0</v>
      </c>
      <c r="AX23" s="123"/>
      <c r="AY23" s="124">
        <f t="shared" si="7"/>
        <v>0</v>
      </c>
      <c r="AZ23" s="125">
        <f t="shared" si="8"/>
        <v>5.666666666666667</v>
      </c>
      <c r="BA23" s="126">
        <v>0</v>
      </c>
      <c r="BB23" s="126">
        <v>0</v>
      </c>
      <c r="BC23" s="126">
        <v>0</v>
      </c>
      <c r="BD23" s="127"/>
      <c r="BE23" s="124">
        <f t="shared" si="9"/>
        <v>0</v>
      </c>
      <c r="BF23" s="126">
        <v>0</v>
      </c>
      <c r="BG23" s="126">
        <v>0</v>
      </c>
      <c r="BH23" s="126">
        <v>0</v>
      </c>
      <c r="BI23" s="127"/>
      <c r="BJ23" s="124">
        <f t="shared" si="10"/>
        <v>0</v>
      </c>
      <c r="BK23" s="126">
        <v>0</v>
      </c>
      <c r="BL23" s="126">
        <v>0</v>
      </c>
      <c r="BM23" s="126">
        <v>0</v>
      </c>
      <c r="BN23" s="127"/>
      <c r="BO23" s="124">
        <f t="shared" si="11"/>
        <v>0</v>
      </c>
      <c r="BP23" s="126">
        <v>0</v>
      </c>
      <c r="BQ23" s="126">
        <v>0</v>
      </c>
      <c r="BR23" s="126">
        <v>0</v>
      </c>
      <c r="BS23" s="127"/>
      <c r="BT23" s="124">
        <f t="shared" si="12"/>
        <v>0</v>
      </c>
      <c r="BU23" s="128">
        <v>0</v>
      </c>
      <c r="BV23" s="128">
        <v>0</v>
      </c>
      <c r="BW23" s="128">
        <v>0</v>
      </c>
      <c r="BX23" s="127"/>
      <c r="BY23" s="124">
        <f t="shared" si="13"/>
        <v>0</v>
      </c>
      <c r="BZ23" s="128">
        <v>0</v>
      </c>
      <c r="CA23" s="128">
        <v>0</v>
      </c>
      <c r="CB23" s="128">
        <v>0</v>
      </c>
      <c r="CC23" s="129"/>
      <c r="CD23" s="130">
        <f t="shared" si="14"/>
        <v>0</v>
      </c>
      <c r="CE23" s="131"/>
      <c r="CF23" s="132"/>
      <c r="CG23" s="132"/>
      <c r="CH23" s="127"/>
      <c r="CI23" s="132"/>
      <c r="CJ23" s="132"/>
      <c r="CK23" s="132"/>
      <c r="CL23" s="127"/>
      <c r="CM23" s="132"/>
      <c r="CN23" s="132"/>
      <c r="CO23" s="132"/>
      <c r="CP23" s="127"/>
      <c r="CQ23" s="132"/>
      <c r="CR23" s="132"/>
      <c r="CS23" s="132"/>
      <c r="CT23" s="127"/>
      <c r="CU23" s="132"/>
      <c r="CV23" s="132"/>
      <c r="CW23" s="132"/>
      <c r="CX23" s="127"/>
      <c r="CY23" s="132"/>
      <c r="CZ23" s="132"/>
      <c r="DA23" s="132"/>
      <c r="DB23" s="133"/>
      <c r="DC23" s="134"/>
      <c r="DD23" s="135">
        <f t="shared" si="33"/>
        <v>0</v>
      </c>
      <c r="DE23" s="136">
        <f t="shared" si="34"/>
        <v>0</v>
      </c>
      <c r="DF23" s="136">
        <f t="shared" si="35"/>
        <v>0</v>
      </c>
      <c r="DG23" s="123">
        <f t="shared" si="32"/>
        <v>0</v>
      </c>
      <c r="DH23" s="137">
        <f t="shared" si="15"/>
        <v>0</v>
      </c>
      <c r="DI23" s="124">
        <f t="shared" si="16"/>
        <v>5.666666666666667</v>
      </c>
      <c r="DJ23" s="138">
        <f t="shared" si="17"/>
        <v>9</v>
      </c>
      <c r="DK23" s="139">
        <f t="shared" si="18"/>
        <v>0</v>
      </c>
      <c r="DL23" s="124">
        <f t="shared" si="19"/>
        <v>5666.666666666667</v>
      </c>
      <c r="DM23" s="124">
        <f t="shared" si="20"/>
        <v>9</v>
      </c>
      <c r="DN23" s="124">
        <f t="shared" si="21"/>
        <v>0</v>
      </c>
      <c r="DO23" s="124">
        <f t="shared" si="22"/>
        <v>5666666.666666667</v>
      </c>
      <c r="DP23" s="124">
        <f t="shared" si="23"/>
        <v>9</v>
      </c>
      <c r="DQ23" s="140">
        <f t="shared" si="24"/>
        <v>0</v>
      </c>
      <c r="DR23" s="140">
        <f t="shared" si="25"/>
        <v>5666666666.666667</v>
      </c>
      <c r="DS23" s="141">
        <f t="shared" si="26"/>
        <v>9</v>
      </c>
      <c r="DT23" s="140">
        <f t="shared" si="27"/>
        <v>5.666666666666667</v>
      </c>
      <c r="DU23" s="140">
        <f t="shared" si="28"/>
        <v>5666666666672.334</v>
      </c>
      <c r="DV23" s="141">
        <f t="shared" si="29"/>
        <v>20</v>
      </c>
      <c r="DW23" s="140">
        <f>IF(DV23&lt;&gt;20,RANK(DV23,$DV$4:$DV$23,1)+COUNTIF(DV$4:DV23,DV23)-1,20)</f>
        <v>20</v>
      </c>
      <c r="DX23" s="142">
        <f t="shared" si="30"/>
        <v>3.3797216699801194E-2</v>
      </c>
      <c r="DY23" s="143" t="str">
        <f t="shared" si="31"/>
        <v>-</v>
      </c>
      <c r="DZ23" s="91"/>
      <c r="EA23" s="70"/>
      <c r="EB23" s="70"/>
      <c r="EC23" s="70"/>
    </row>
    <row r="24" spans="1:133" ht="16.5" customHeight="1">
      <c r="A24" s="70"/>
      <c r="B24" s="70"/>
      <c r="C24" s="63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6"/>
      <c r="DL24" s="146"/>
      <c r="DM24" s="146"/>
      <c r="DN24" s="146"/>
      <c r="DO24" s="146"/>
      <c r="DP24" s="146"/>
      <c r="DQ24" s="146"/>
      <c r="DR24" s="147">
        <f t="shared" si="25"/>
        <v>0</v>
      </c>
      <c r="DS24" s="148"/>
      <c r="DT24" s="146"/>
      <c r="DU24" s="146"/>
      <c r="DV24" s="146"/>
      <c r="DW24" s="146"/>
      <c r="DX24" s="146"/>
      <c r="DY24" s="146"/>
      <c r="DZ24" s="63"/>
      <c r="EA24" s="70"/>
      <c r="EB24" s="70"/>
      <c r="EC24" s="70"/>
    </row>
    <row r="25" spans="1:133" ht="15.95" customHeight="1">
      <c r="A25" s="70"/>
      <c r="B25" s="70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50"/>
      <c r="DL25" s="150"/>
      <c r="DM25" s="150"/>
      <c r="DN25" s="150"/>
      <c r="DO25" s="150"/>
      <c r="DP25" s="150"/>
      <c r="DQ25" s="63"/>
      <c r="DR25" s="63"/>
      <c r="DS25" s="63"/>
      <c r="DT25" s="63"/>
      <c r="DU25" s="63"/>
      <c r="DV25" s="63"/>
      <c r="DW25" s="63"/>
      <c r="DX25" s="151"/>
      <c r="DY25" s="151"/>
      <c r="DZ25" s="63"/>
      <c r="EA25" s="70"/>
      <c r="EB25" s="70"/>
      <c r="EC25" s="70"/>
    </row>
    <row r="26" spans="1:133" ht="16.5" customHeight="1">
      <c r="A26" s="70"/>
      <c r="B26" s="70"/>
      <c r="C26" s="63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50"/>
      <c r="DL26" s="150"/>
      <c r="DM26" s="150"/>
      <c r="DN26" s="150"/>
      <c r="DO26" s="150"/>
      <c r="DP26" s="150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70"/>
      <c r="EB26" s="70"/>
      <c r="EC26" s="70"/>
    </row>
    <row r="27" spans="1:133" ht="17.100000000000001" customHeight="1">
      <c r="A27" s="70"/>
      <c r="B27" s="70"/>
      <c r="C27" s="64"/>
      <c r="D27" s="152" t="str">
        <f>D2</f>
        <v>HTM 2</v>
      </c>
      <c r="E27" s="153"/>
      <c r="F27" s="154"/>
      <c r="G27" s="155"/>
      <c r="H27" s="156">
        <f>D1</f>
        <v>43078</v>
      </c>
      <c r="I27" s="233"/>
      <c r="J27" s="157"/>
      <c r="K27" s="158"/>
      <c r="L27" s="259" t="s">
        <v>28</v>
      </c>
      <c r="M27" s="260"/>
      <c r="N27" s="260"/>
      <c r="O27" s="261"/>
      <c r="P27" s="259" t="s">
        <v>29</v>
      </c>
      <c r="Q27" s="260"/>
      <c r="R27" s="260"/>
      <c r="S27" s="260"/>
      <c r="T27" s="261"/>
      <c r="U27" s="259" t="s">
        <v>30</v>
      </c>
      <c r="V27" s="260"/>
      <c r="W27" s="260"/>
      <c r="X27" s="260"/>
      <c r="Y27" s="260"/>
      <c r="Z27" s="260"/>
      <c r="AA27" s="261"/>
      <c r="AB27" s="159"/>
      <c r="AC27" s="234"/>
      <c r="AD27" s="234"/>
      <c r="AE27" s="231"/>
      <c r="AF27" s="232"/>
      <c r="AG27" s="91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70"/>
      <c r="EB27" s="70"/>
      <c r="EC27" s="70"/>
    </row>
    <row r="28" spans="1:133" ht="17.100000000000001" customHeight="1">
      <c r="A28" s="70"/>
      <c r="B28" s="70"/>
      <c r="C28" s="64"/>
      <c r="D28" s="160" t="s">
        <v>58</v>
      </c>
      <c r="E28" s="161"/>
      <c r="F28" s="162" t="s">
        <v>2</v>
      </c>
      <c r="G28" s="162" t="s">
        <v>3</v>
      </c>
      <c r="H28" s="162" t="s">
        <v>22</v>
      </c>
      <c r="I28" s="163"/>
      <c r="J28" s="163"/>
      <c r="K28" s="164"/>
      <c r="L28" s="165" t="s">
        <v>31</v>
      </c>
      <c r="M28" s="166" t="s">
        <v>32</v>
      </c>
      <c r="N28" s="166" t="s">
        <v>33</v>
      </c>
      <c r="O28" s="167" t="s">
        <v>34</v>
      </c>
      <c r="P28" s="165" t="s">
        <v>35</v>
      </c>
      <c r="Q28" s="166" t="s">
        <v>36</v>
      </c>
      <c r="R28" s="166" t="s">
        <v>37</v>
      </c>
      <c r="S28" s="166" t="s">
        <v>38</v>
      </c>
      <c r="T28" s="168" t="s">
        <v>68</v>
      </c>
      <c r="U28" s="165" t="s">
        <v>40</v>
      </c>
      <c r="V28" s="166" t="s">
        <v>41</v>
      </c>
      <c r="W28" s="166" t="s">
        <v>42</v>
      </c>
      <c r="X28" s="166" t="s">
        <v>43</v>
      </c>
      <c r="Y28" s="166" t="s">
        <v>69</v>
      </c>
      <c r="Z28" s="166" t="s">
        <v>70</v>
      </c>
      <c r="AA28" s="167" t="s">
        <v>71</v>
      </c>
      <c r="AB28" s="165" t="s">
        <v>72</v>
      </c>
      <c r="AC28" s="169" t="s">
        <v>55</v>
      </c>
      <c r="AD28" s="169" t="s">
        <v>1</v>
      </c>
      <c r="AE28" s="170"/>
      <c r="AF28" s="171"/>
      <c r="AG28" s="91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70"/>
      <c r="EB28" s="70"/>
      <c r="EC28" s="70"/>
    </row>
    <row r="29" spans="1:133" ht="16.5" customHeight="1">
      <c r="A29" s="70"/>
      <c r="B29" s="70"/>
      <c r="C29" s="172">
        <v>1</v>
      </c>
      <c r="D29" s="173">
        <f>IF(AA29="-",INDEX(DV$1:DV$23,MATCH(C29,$DW$1:$DW$23,0)),AA29)</f>
        <v>1</v>
      </c>
      <c r="E29" s="174"/>
      <c r="F29" s="175" t="str">
        <f>INDEX(F$1:F$23,MATCH(C29,$DW$1:$DW$23,0))</f>
        <v>Lucrezia</v>
      </c>
      <c r="G29" s="175" t="str">
        <f>INDEX(G$1:G$23,MATCH(C29,$DW$1:$DW$23,0))</f>
        <v>Brambilla</v>
      </c>
      <c r="H29" s="175" t="str">
        <f>INDEX(H$1:H$23,MATCH(C29,$DW$1:$DW$23,0))</f>
        <v>Shaza</v>
      </c>
      <c r="I29" s="174"/>
      <c r="J29" s="174"/>
      <c r="K29" s="176"/>
      <c r="L29" s="177">
        <f>INDEX(P$1:P$23,MATCH(C29,$DW$1:$DW$23,0))</f>
        <v>22</v>
      </c>
      <c r="M29" s="178">
        <f>INDEX(U$1:U$23,MATCH(C29,$DW$1:$DW$23,0))</f>
        <v>21.666666666666668</v>
      </c>
      <c r="N29" s="178">
        <f>INDEX(Z$1:Z$23,MATCH(C29,$DW$1:$DW$23,0))</f>
        <v>20.333333333333332</v>
      </c>
      <c r="O29" s="179">
        <f>INDEX(AE$1:AE$23,MATCH(C29,$DW$1:$DW$23,0))</f>
        <v>20</v>
      </c>
      <c r="P29" s="177">
        <f>INDEX(AJ$1:AJ$23,MATCH(C29,$DW$1:$DW$23,0))</f>
        <v>21.333333333333332</v>
      </c>
      <c r="Q29" s="178">
        <f>INDEX(AO$1:AO$23,MATCH(C29,$DW$1:$DW$23,0))</f>
        <v>21.333333333333332</v>
      </c>
      <c r="R29" s="178">
        <f>INDEX(AT$1:AT$23,MATCH(C29,$DW$1:$DW$23,0))</f>
        <v>20.333333333333332</v>
      </c>
      <c r="S29" s="179">
        <f>INDEX(AY$1:AY$23,MATCH(C29,$DW$1:$DW$23,0))</f>
        <v>22</v>
      </c>
      <c r="T29" s="180">
        <f>INDEX(AZ$1:AZ$23,MATCH(C29,$DW$1:$DW$23,0))</f>
        <v>169</v>
      </c>
      <c r="U29" s="177">
        <f>INDEX(BE$1:BE$23,MATCH(C29,$DW$1:$DW$23,0))</f>
        <v>1.3333333333333333</v>
      </c>
      <c r="V29" s="178">
        <f>INDEX(BJ$1:BJ$23,MATCH(C29,$DW$1:$DW$23,0))</f>
        <v>0</v>
      </c>
      <c r="W29" s="178">
        <f>INDEX(BO$1:BO$23,MATCH(C29,$DW$1:$DW$23,0))</f>
        <v>0</v>
      </c>
      <c r="X29" s="178">
        <f>INDEX(BT$1:BT$23,MATCH(C29,$DW$1:$DW$23,0))</f>
        <v>0</v>
      </c>
      <c r="Y29" s="178">
        <f>INDEX(BY$1:BY$23,MATCH(C29,$DW$1:$DW$23,0))</f>
        <v>0</v>
      </c>
      <c r="Z29" s="179">
        <f>INDEX(CD$1:CD$23,MATCH(C29,$DW$1:$DW$23,0))</f>
        <v>0</v>
      </c>
      <c r="AA29" s="181" t="str">
        <f>INDEX(DY$1:DY$23,MATCH(C29,$DW$1:$DW$23,0))</f>
        <v>-</v>
      </c>
      <c r="AB29" s="177">
        <f>INDEX(DH$1:DH$23,MATCH(C29,$DW$1:$DW$23,0))</f>
        <v>1.3333333333333333</v>
      </c>
      <c r="AC29" s="178">
        <f>INDEX(DI$1:DI$23,MATCH(C29,$DW$1:$DW$23,0))</f>
        <v>167.66666666666666</v>
      </c>
      <c r="AD29" s="182" t="str">
        <f>INDEX(D$1:D$23,MATCH(C29,$DW$1:$DW$23,0))</f>
        <v>FS1_4</v>
      </c>
      <c r="AE29" s="183">
        <f>INDEX(DX$1:DX$23,MATCH(C29,$DW$1:$DW$23,0))</f>
        <v>1</v>
      </c>
      <c r="AF29" s="184" t="str">
        <f>IF(AE29&gt;=0.85,"Point","-")</f>
        <v>Point</v>
      </c>
      <c r="AG29" s="185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70"/>
      <c r="EB29" s="70"/>
      <c r="EC29" s="70"/>
    </row>
    <row r="30" spans="1:133" ht="15.95" customHeight="1">
      <c r="A30" s="70"/>
      <c r="B30" s="70"/>
      <c r="C30" s="172">
        <v>2</v>
      </c>
      <c r="D30" s="186">
        <f>IF(AA30="-",INDEX(DV$1:DV$23,MATCH(C30,$DW$1:$DW$23,0)),AA30)</f>
        <v>2</v>
      </c>
      <c r="E30" s="117"/>
      <c r="F30" s="187" t="str">
        <f>INDEX(F$1:F$23,MATCH(C30,$DW$1:$DW$23,0))</f>
        <v>Lavinia</v>
      </c>
      <c r="G30" s="187" t="str">
        <f>INDEX(G$1:G$23,MATCH(C30,$DW$1:$DW$23,0))</f>
        <v>Boazzelli</v>
      </c>
      <c r="H30" s="187" t="str">
        <f>INDEX(H$1:H$23,MATCH(C30,$DW$1:$DW$23,0))</f>
        <v>Seed</v>
      </c>
      <c r="I30" s="117"/>
      <c r="J30" s="117"/>
      <c r="K30" s="188"/>
      <c r="L30" s="112">
        <f>INDEX(P$1:P$23,MATCH(C30,$DW$1:$DW$23,0))</f>
        <v>20.333333333333332</v>
      </c>
      <c r="M30" s="97">
        <f>INDEX(U$1:U$23,MATCH(C30,$DW$1:$DW$23,0))</f>
        <v>19.333333333333332</v>
      </c>
      <c r="N30" s="97">
        <f>INDEX(Z$1:Z$23,MATCH(C30,$DW$1:$DW$23,0))</f>
        <v>18.666666666666668</v>
      </c>
      <c r="O30" s="103">
        <f>INDEX(AE$1:AE$23,MATCH(C30,$DW$1:$DW$23,0))</f>
        <v>18</v>
      </c>
      <c r="P30" s="112">
        <f>INDEX(AJ$1:AJ$23,MATCH(C30,$DW$1:$DW$23,0))</f>
        <v>19.333333333333332</v>
      </c>
      <c r="Q30" s="97">
        <f>INDEX(AO$1:AO$23,MATCH(C30,$DW$1:$DW$23,0))</f>
        <v>19.333333333333332</v>
      </c>
      <c r="R30" s="97">
        <f>INDEX(AT$1:AT$23,MATCH(C30,$DW$1:$DW$23,0))</f>
        <v>19</v>
      </c>
      <c r="S30" s="103">
        <f>INDEX(AY$1:AY$23,MATCH(C30,$DW$1:$DW$23,0))</f>
        <v>20.333333333333332</v>
      </c>
      <c r="T30" s="189">
        <f>INDEX(AZ$1:AZ$23,MATCH(C30,$DW$1:$DW$23,0))</f>
        <v>154.33333333333334</v>
      </c>
      <c r="U30" s="112">
        <f>INDEX(BE$1:BE$23,MATCH(C30,$DW$1:$DW$23,0))</f>
        <v>0</v>
      </c>
      <c r="V30" s="97">
        <f>INDEX(BJ1:BJ31,MATCH(C30,$DW1:$DW31,0))</f>
        <v>0</v>
      </c>
      <c r="W30" s="97">
        <f>INDEX(BO$1:BO$23,MATCH(C30,$DW$1:$DW$23,0))</f>
        <v>0</v>
      </c>
      <c r="X30" s="97">
        <f>INDEX(BT$1:BT$23,MATCH(C30,$DW$1:$DW$23,0))</f>
        <v>0</v>
      </c>
      <c r="Y30" s="97">
        <f>INDEX(BY$1:BY$23,MATCH(C30,$DW$1:$DW$23,0))</f>
        <v>0</v>
      </c>
      <c r="Z30" s="103">
        <f>INDEX(CD$1:CD$23,MATCH(C30,$DW$1:$DW$23,0))</f>
        <v>0</v>
      </c>
      <c r="AA30" s="190" t="str">
        <f>INDEX(DY$1:DY$23,MATCH(C30,$DW$1:$DW$23,0))</f>
        <v>-</v>
      </c>
      <c r="AB30" s="112">
        <f>INDEX(DH$1:DH$23,MATCH(C30,$DW$1:$DW$23,0))</f>
        <v>0</v>
      </c>
      <c r="AC30" s="97">
        <f>INDEX(DI$1:DI$23,MATCH(C30,$DW$1:$DW$23,0))</f>
        <v>154.33333333333334</v>
      </c>
      <c r="AD30" s="113" t="str">
        <f>INDEX(D$1:D$23,MATCH(C30,$DW$1:$DW$23,0))</f>
        <v>FS1_5</v>
      </c>
      <c r="AE30" s="115">
        <f>INDEX(DX$1:DX$23,MATCH(C30,$DW$1:$DW$23,0))</f>
        <v>0.92047713717693846</v>
      </c>
      <c r="AF30" s="192" t="str">
        <f>IF(AE30&gt;=0.85,"Point","-")</f>
        <v>Point</v>
      </c>
      <c r="AG30" s="191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70"/>
      <c r="EB30" s="70"/>
      <c r="EC30" s="70"/>
    </row>
    <row r="31" spans="1:133" ht="15.95" customHeight="1">
      <c r="A31" s="70"/>
      <c r="B31" s="70"/>
      <c r="C31" s="70"/>
      <c r="D31" s="186" t="e">
        <f>IF(AA31="-",INDEX(DV$1:DV$23,MATCH(C31,$DW$1:$DW$23,0)),AA31)</f>
        <v>#N/A</v>
      </c>
      <c r="E31" s="117"/>
      <c r="F31" s="187" t="e">
        <f>INDEX(F$1:F$23,MATCH(C31,$DW$1:$DW$23,0))</f>
        <v>#N/A</v>
      </c>
      <c r="G31" s="187" t="e">
        <f>INDEX(G$1:G$23,MATCH(C31,$DW$1:$DW$23,0))</f>
        <v>#N/A</v>
      </c>
      <c r="H31" s="187" t="e">
        <f>INDEX(H$1:H$23,MATCH(C31,$DW$1:$DW$23,0))</f>
        <v>#N/A</v>
      </c>
      <c r="I31" s="117"/>
      <c r="J31" s="117"/>
      <c r="K31" s="188"/>
      <c r="L31" s="112" t="e">
        <f>INDEX(P$1:P$23,MATCH(C31,$DW$1:$DW$23,0))</f>
        <v>#N/A</v>
      </c>
      <c r="M31" s="97" t="e">
        <f>INDEX(U$1:U$23,MATCH(C31,$DW$1:$DW$23,0))</f>
        <v>#N/A</v>
      </c>
      <c r="N31" s="97" t="e">
        <f>INDEX(Z$1:Z$23,MATCH(C31,$DW$1:$DW$23,0))</f>
        <v>#N/A</v>
      </c>
      <c r="O31" s="103" t="e">
        <f>INDEX(AE$1:AE$23,MATCH(C31,$DW$1:$DW$23,0))</f>
        <v>#N/A</v>
      </c>
      <c r="P31" s="112" t="e">
        <f>INDEX(AJ$1:AJ$23,MATCH(C31,$DW$1:$DW$23,0))</f>
        <v>#N/A</v>
      </c>
      <c r="Q31" s="97" t="e">
        <f>INDEX(AO$1:AO$23,MATCH(C31,$DW$1:$DW$23,0))</f>
        <v>#N/A</v>
      </c>
      <c r="R31" s="97" t="e">
        <f>INDEX(AT$1:AT$23,MATCH(C31,$DW$1:$DW$23,0))</f>
        <v>#N/A</v>
      </c>
      <c r="S31" s="103" t="e">
        <f>INDEX(AY$1:AY$23,MATCH(C31,$DW$1:$DW$23,0))</f>
        <v>#N/A</v>
      </c>
      <c r="T31" s="189" t="e">
        <f>INDEX(AZ$1:AZ$23,MATCH(C31,$DW$1:$DW$23,0))</f>
        <v>#N/A</v>
      </c>
      <c r="U31" s="112" t="e">
        <f>INDEX(BE$1:BE$23,MATCH(C31,$DW$1:$DW$23,0))</f>
        <v>#N/A</v>
      </c>
      <c r="V31" s="97" t="e">
        <f>INDEX(BJ2:BJ32,MATCH(C31,$DW2:$DW32,0))</f>
        <v>#N/A</v>
      </c>
      <c r="W31" s="97" t="e">
        <f>INDEX(BO$1:BO$23,MATCH(C31,$DW$1:$DW$23,0))</f>
        <v>#N/A</v>
      </c>
      <c r="X31" s="97" t="e">
        <f>INDEX(BT$1:BT$23,MATCH(C31,$DW$1:$DW$23,0))</f>
        <v>#N/A</v>
      </c>
      <c r="Y31" s="97" t="e">
        <f>INDEX(BY$1:BY$23,MATCH(C31,$DW$1:$DW$23,0))</f>
        <v>#N/A</v>
      </c>
      <c r="Z31" s="103" t="e">
        <f>INDEX(CD$1:CD$23,MATCH(C31,$DW$1:$DW$23,0))</f>
        <v>#N/A</v>
      </c>
      <c r="AA31" s="190" t="e">
        <f>INDEX(DY$1:DY$23,MATCH(C31,$DW$1:$DW$23,0))</f>
        <v>#N/A</v>
      </c>
      <c r="AB31" s="112" t="e">
        <f>INDEX(DH$1:DH$23,MATCH(C31,$DW$1:$DW$23,0))</f>
        <v>#N/A</v>
      </c>
      <c r="AC31" s="97" t="e">
        <f>INDEX(DI$1:DI$23,MATCH(C31,$DW$1:$DW$23,0))</f>
        <v>#N/A</v>
      </c>
      <c r="AD31" s="113" t="e">
        <f>INDEX(D$1:D$23,MATCH(C31,$DW$1:$DW$23,0))</f>
        <v>#N/A</v>
      </c>
      <c r="AE31" s="115" t="e">
        <f>INDEX(DX$1:DX$23,MATCH(C31,$DW$1:$DW$23,0))</f>
        <v>#N/A</v>
      </c>
      <c r="AF31" s="192" t="e">
        <f>IF(AE31&gt;=0.85,"Point","-")</f>
        <v>#N/A</v>
      </c>
      <c r="AG31" s="70"/>
      <c r="AH31" s="70"/>
      <c r="AI31" s="70"/>
      <c r="AJ31" s="2"/>
      <c r="AK31" s="2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</row>
  </sheetData>
  <mergeCells count="29">
    <mergeCell ref="U27:AA27"/>
    <mergeCell ref="P27:T27"/>
    <mergeCell ref="L27:O27"/>
    <mergeCell ref="BA2:DG2"/>
    <mergeCell ref="AK3:AO3"/>
    <mergeCell ref="AF2:AZ2"/>
    <mergeCell ref="L2:AE2"/>
    <mergeCell ref="DD3:DG3"/>
    <mergeCell ref="CY3:DB3"/>
    <mergeCell ref="CU3:CX3"/>
    <mergeCell ref="CQ3:CT3"/>
    <mergeCell ref="CM3:CP3"/>
    <mergeCell ref="BK3:BO3"/>
    <mergeCell ref="D2:H2"/>
    <mergeCell ref="D1:H1"/>
    <mergeCell ref="CI3:CL3"/>
    <mergeCell ref="BF3:BJ3"/>
    <mergeCell ref="BA3:BE3"/>
    <mergeCell ref="AU3:AY3"/>
    <mergeCell ref="AP3:AT3"/>
    <mergeCell ref="AF3:AJ3"/>
    <mergeCell ref="AA3:AE3"/>
    <mergeCell ref="V3:Z3"/>
    <mergeCell ref="Q3:U3"/>
    <mergeCell ref="L3:P3"/>
    <mergeCell ref="CE3:CH3"/>
    <mergeCell ref="BZ3:CD3"/>
    <mergeCell ref="BU3:BY3"/>
    <mergeCell ref="BP3:BT3"/>
  </mergeCells>
  <pageMargins left="0.75" right="0.75" top="1" bottom="1" header="0.5" footer="0.5"/>
  <pageSetup orientation="portrait"/>
  <headerFooter>
    <oddHeader>&amp;C&amp;"Arial,Regular"&amp;10&amp;K000000HTM 2</oddHeader>
    <oddFooter>&amp;C&amp;"Arial,Regular"&amp;10&amp;K000000Pagina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N40"/>
  <sheetViews>
    <sheetView showGridLines="0" topLeftCell="CJ2" workbookViewId="0">
      <selection activeCell="F4" sqref="F4:H5"/>
    </sheetView>
  </sheetViews>
  <sheetFormatPr defaultColWidth="8.59765625" defaultRowHeight="12.75" customHeight="1"/>
  <cols>
    <col min="1" max="2" width="8.59765625" style="229" hidden="1" customWidth="1"/>
    <col min="3" max="3" width="3.8984375" style="229" customWidth="1"/>
    <col min="4" max="4" width="7.69921875" style="229" customWidth="1"/>
    <col min="5" max="5" width="2.69921875" style="229" customWidth="1"/>
    <col min="6" max="6" width="6" style="229" customWidth="1"/>
    <col min="7" max="7" width="7.796875" style="229" customWidth="1"/>
    <col min="8" max="8" width="5.5" style="229" customWidth="1"/>
    <col min="9" max="11" width="8.59765625" style="229" hidden="1" customWidth="1"/>
    <col min="12" max="23" width="4.19921875" style="229" customWidth="1"/>
    <col min="24" max="24" width="4.59765625" style="229" customWidth="1"/>
    <col min="25" max="25" width="4.19921875" style="229" customWidth="1"/>
    <col min="26" max="26" width="5.8984375" style="229" customWidth="1"/>
    <col min="27" max="28" width="6" style="229" customWidth="1"/>
    <col min="29" max="29" width="4.796875" style="229" customWidth="1"/>
    <col min="30" max="30" width="4.59765625" style="229" customWidth="1"/>
    <col min="31" max="31" width="4.09765625" style="229" customWidth="1"/>
    <col min="32" max="43" width="5.5" style="229" customWidth="1"/>
    <col min="44" max="44" width="6.19921875" style="229" customWidth="1"/>
    <col min="45" max="74" width="5.5" style="229" customWidth="1"/>
    <col min="75" max="98" width="6.09765625" style="229" customWidth="1"/>
    <col min="99" max="99" width="6.59765625" style="229" customWidth="1"/>
    <col min="100" max="104" width="3.59765625" style="229" customWidth="1"/>
    <col min="105" max="105" width="5.19921875" style="229" customWidth="1"/>
    <col min="106" max="106" width="2.5" style="229" customWidth="1"/>
    <col min="107" max="122" width="8.59765625" style="229" hidden="1" customWidth="1"/>
    <col min="123" max="248" width="8.59765625" style="229" customWidth="1"/>
  </cols>
  <sheetData>
    <row r="1" spans="1:124" ht="17.100000000000001" customHeight="1" thickBot="1">
      <c r="A1" s="70"/>
      <c r="B1" s="70"/>
      <c r="C1" s="64"/>
      <c r="D1" s="254">
        <f>classi!B2</f>
        <v>43078</v>
      </c>
      <c r="E1" s="257"/>
      <c r="F1" s="257"/>
      <c r="G1" s="257"/>
      <c r="H1" s="258"/>
      <c r="I1" s="65"/>
      <c r="J1" s="66"/>
      <c r="K1" s="66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8"/>
      <c r="DA1" s="69"/>
      <c r="DB1" s="69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70"/>
      <c r="DT1" s="70"/>
    </row>
    <row r="2" spans="1:124" ht="17.100000000000001" customHeight="1" thickBot="1">
      <c r="A2" s="70"/>
      <c r="B2" s="70"/>
      <c r="C2" s="64"/>
      <c r="D2" s="254" t="s">
        <v>80</v>
      </c>
      <c r="E2" s="255"/>
      <c r="F2" s="255"/>
      <c r="G2" s="255"/>
      <c r="H2" s="256"/>
      <c r="I2" s="71"/>
      <c r="J2" s="72"/>
      <c r="K2" s="73"/>
      <c r="L2" s="262" t="s">
        <v>28</v>
      </c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4"/>
      <c r="AB2" s="262" t="s">
        <v>29</v>
      </c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4"/>
      <c r="AS2" s="262" t="s">
        <v>30</v>
      </c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4"/>
      <c r="CZ2" s="74"/>
      <c r="DA2" s="75"/>
      <c r="DB2" s="72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3"/>
      <c r="DS2" s="70"/>
      <c r="DT2" s="70"/>
    </row>
    <row r="3" spans="1:124" ht="81.75" customHeight="1" thickBot="1">
      <c r="A3" s="70"/>
      <c r="B3" s="70"/>
      <c r="C3" s="64"/>
      <c r="D3" s="160" t="s">
        <v>1</v>
      </c>
      <c r="E3" s="161"/>
      <c r="F3" s="162" t="s">
        <v>2</v>
      </c>
      <c r="G3" s="162" t="s">
        <v>3</v>
      </c>
      <c r="H3" s="162" t="s">
        <v>4</v>
      </c>
      <c r="I3" s="79"/>
      <c r="J3" s="79"/>
      <c r="K3" s="79"/>
      <c r="L3" s="249" t="s">
        <v>31</v>
      </c>
      <c r="M3" s="250"/>
      <c r="N3" s="250"/>
      <c r="O3" s="251"/>
      <c r="P3" s="249" t="s">
        <v>32</v>
      </c>
      <c r="Q3" s="250"/>
      <c r="R3" s="250"/>
      <c r="S3" s="251"/>
      <c r="T3" s="249" t="s">
        <v>33</v>
      </c>
      <c r="U3" s="250"/>
      <c r="V3" s="250"/>
      <c r="W3" s="251"/>
      <c r="X3" s="249" t="s">
        <v>34</v>
      </c>
      <c r="Y3" s="250"/>
      <c r="Z3" s="250"/>
      <c r="AA3" s="251"/>
      <c r="AB3" s="249" t="s">
        <v>35</v>
      </c>
      <c r="AC3" s="250"/>
      <c r="AD3" s="250"/>
      <c r="AE3" s="251"/>
      <c r="AF3" s="249" t="s">
        <v>36</v>
      </c>
      <c r="AG3" s="250"/>
      <c r="AH3" s="250"/>
      <c r="AI3" s="251"/>
      <c r="AJ3" s="273" t="s">
        <v>37</v>
      </c>
      <c r="AK3" s="274"/>
      <c r="AL3" s="274"/>
      <c r="AM3" s="275"/>
      <c r="AN3" s="273" t="s">
        <v>38</v>
      </c>
      <c r="AO3" s="274"/>
      <c r="AP3" s="274"/>
      <c r="AQ3" s="275"/>
      <c r="AR3" s="80" t="s">
        <v>39</v>
      </c>
      <c r="AS3" s="249" t="s">
        <v>40</v>
      </c>
      <c r="AT3" s="250"/>
      <c r="AU3" s="250"/>
      <c r="AV3" s="250"/>
      <c r="AW3" s="251"/>
      <c r="AX3" s="249" t="s">
        <v>41</v>
      </c>
      <c r="AY3" s="250"/>
      <c r="AZ3" s="250"/>
      <c r="BA3" s="250"/>
      <c r="BB3" s="251"/>
      <c r="BC3" s="249" t="s">
        <v>42</v>
      </c>
      <c r="BD3" s="250"/>
      <c r="BE3" s="250"/>
      <c r="BF3" s="250"/>
      <c r="BG3" s="251"/>
      <c r="BH3" s="249" t="s">
        <v>43</v>
      </c>
      <c r="BI3" s="250"/>
      <c r="BJ3" s="250"/>
      <c r="BK3" s="250"/>
      <c r="BL3" s="251"/>
      <c r="BM3" s="249" t="s">
        <v>44</v>
      </c>
      <c r="BN3" s="250"/>
      <c r="BO3" s="250"/>
      <c r="BP3" s="250"/>
      <c r="BQ3" s="251"/>
      <c r="BR3" s="249" t="s">
        <v>45</v>
      </c>
      <c r="BS3" s="250"/>
      <c r="BT3" s="250"/>
      <c r="BU3" s="250"/>
      <c r="BV3" s="252"/>
      <c r="BW3" s="253" t="s">
        <v>46</v>
      </c>
      <c r="BX3" s="250"/>
      <c r="BY3" s="250"/>
      <c r="BZ3" s="251"/>
      <c r="CA3" s="249" t="s">
        <v>47</v>
      </c>
      <c r="CB3" s="250"/>
      <c r="CC3" s="250"/>
      <c r="CD3" s="251"/>
      <c r="CE3" s="249" t="s">
        <v>48</v>
      </c>
      <c r="CF3" s="250"/>
      <c r="CG3" s="250"/>
      <c r="CH3" s="251"/>
      <c r="CI3" s="249" t="s">
        <v>49</v>
      </c>
      <c r="CJ3" s="250"/>
      <c r="CK3" s="250"/>
      <c r="CL3" s="251"/>
      <c r="CM3" s="249" t="s">
        <v>50</v>
      </c>
      <c r="CN3" s="250"/>
      <c r="CO3" s="250"/>
      <c r="CP3" s="251"/>
      <c r="CQ3" s="249" t="s">
        <v>51</v>
      </c>
      <c r="CR3" s="250"/>
      <c r="CS3" s="250"/>
      <c r="CT3" s="252"/>
      <c r="CU3" s="81" t="s">
        <v>52</v>
      </c>
      <c r="CV3" s="253" t="s">
        <v>53</v>
      </c>
      <c r="CW3" s="250"/>
      <c r="CX3" s="250"/>
      <c r="CY3" s="251"/>
      <c r="CZ3" s="82" t="s">
        <v>54</v>
      </c>
      <c r="DA3" s="82" t="s">
        <v>55</v>
      </c>
      <c r="DB3" s="83" t="s">
        <v>56</v>
      </c>
      <c r="DC3" s="84" t="s">
        <v>31</v>
      </c>
      <c r="DD3" s="85" t="s">
        <v>57</v>
      </c>
      <c r="DE3" s="85" t="s">
        <v>58</v>
      </c>
      <c r="DF3" s="86" t="s">
        <v>59</v>
      </c>
      <c r="DG3" s="87" t="s">
        <v>60</v>
      </c>
      <c r="DH3" s="86" t="s">
        <v>58</v>
      </c>
      <c r="DI3" s="85" t="s">
        <v>61</v>
      </c>
      <c r="DJ3" s="85" t="s">
        <v>62</v>
      </c>
      <c r="DK3" s="85" t="s">
        <v>58</v>
      </c>
      <c r="DL3" s="87" t="s">
        <v>63</v>
      </c>
      <c r="DM3" s="87" t="s">
        <v>64</v>
      </c>
      <c r="DN3" s="88" t="s">
        <v>65</v>
      </c>
      <c r="DO3" s="87" t="s">
        <v>66</v>
      </c>
      <c r="DP3" s="89">
        <f>LARGE(DA4:DA23,1)</f>
        <v>123.08333333333333</v>
      </c>
      <c r="DQ3" s="90" t="s">
        <v>67</v>
      </c>
      <c r="DR3" s="91"/>
      <c r="DS3" s="70"/>
      <c r="DT3" s="70"/>
    </row>
    <row r="4" spans="1:124" ht="16.5" customHeight="1">
      <c r="A4" s="70"/>
      <c r="B4" s="70"/>
      <c r="C4" s="64"/>
      <c r="D4" s="230" t="str">
        <f>classi!B221</f>
        <v>1 Senior</v>
      </c>
      <c r="E4" s="201"/>
      <c r="F4" s="201" t="str">
        <f>classi!C221</f>
        <v>Liliana</v>
      </c>
      <c r="G4" s="201" t="str">
        <f>classi!D221</f>
        <v>Ferrari Bruno</v>
      </c>
      <c r="H4" s="176" t="str">
        <f>classi!G221</f>
        <v>Liza</v>
      </c>
      <c r="I4" s="118"/>
      <c r="J4" s="94"/>
      <c r="K4" s="93"/>
      <c r="L4" s="95">
        <v>18</v>
      </c>
      <c r="M4" s="95">
        <v>20</v>
      </c>
      <c r="N4" s="95">
        <v>22</v>
      </c>
      <c r="O4" s="97">
        <f t="shared" ref="O4:O23" si="0">AVERAGE(L4:N4)</f>
        <v>20</v>
      </c>
      <c r="P4" s="95">
        <v>22</v>
      </c>
      <c r="Q4" s="95">
        <v>19</v>
      </c>
      <c r="R4" s="95">
        <v>21</v>
      </c>
      <c r="S4" s="97">
        <f t="shared" ref="S4:S23" si="1">AVERAGE(P4:R4)</f>
        <v>20.666666666666668</v>
      </c>
      <c r="T4" s="95">
        <v>22</v>
      </c>
      <c r="U4" s="95">
        <v>18</v>
      </c>
      <c r="V4" s="95">
        <v>21</v>
      </c>
      <c r="W4" s="97">
        <f t="shared" ref="W4:W23" si="2">AVERAGE(T4:V4)</f>
        <v>20.333333333333332</v>
      </c>
      <c r="X4" s="95">
        <v>20</v>
      </c>
      <c r="Y4" s="95">
        <v>18</v>
      </c>
      <c r="Z4" s="95">
        <v>21</v>
      </c>
      <c r="AA4" s="97">
        <f t="shared" ref="AA4:AA23" si="3">AVERAGE(X4:Z4)</f>
        <v>19.666666666666668</v>
      </c>
      <c r="AB4" s="95">
        <v>16</v>
      </c>
      <c r="AC4" s="95">
        <v>17</v>
      </c>
      <c r="AD4" s="95">
        <v>20</v>
      </c>
      <c r="AE4" s="97">
        <f t="shared" ref="AE4:AE23" si="4">AVERAGE(AB4:AD4)</f>
        <v>17.666666666666668</v>
      </c>
      <c r="AF4" s="95">
        <v>16</v>
      </c>
      <c r="AG4" s="95">
        <v>17</v>
      </c>
      <c r="AH4" s="95">
        <v>22</v>
      </c>
      <c r="AI4" s="97">
        <f t="shared" ref="AI4:AI23" si="5">AVERAGE(AF4:AH4)</f>
        <v>18.333333333333332</v>
      </c>
      <c r="AJ4" s="95">
        <v>0</v>
      </c>
      <c r="AK4" s="95">
        <v>0</v>
      </c>
      <c r="AL4" s="95">
        <v>0</v>
      </c>
      <c r="AM4" s="97">
        <f>AVERAGE(AJ4:AL4)</f>
        <v>0</v>
      </c>
      <c r="AN4" s="95">
        <v>0</v>
      </c>
      <c r="AO4" s="95">
        <v>0</v>
      </c>
      <c r="AP4" s="95">
        <v>0</v>
      </c>
      <c r="AQ4" s="97">
        <f>AVERAGE(AN4:AP4)</f>
        <v>0</v>
      </c>
      <c r="AR4" s="98">
        <f t="shared" ref="AR4:AR23" si="6">O4+S4+W4+AA4+AE4+AI4+AM4+AQ4</f>
        <v>116.66666666666667</v>
      </c>
      <c r="AS4" s="99">
        <v>0</v>
      </c>
      <c r="AT4" s="99">
        <v>0</v>
      </c>
      <c r="AU4" s="99">
        <v>0</v>
      </c>
      <c r="AV4" s="99">
        <v>0</v>
      </c>
      <c r="AW4" s="97">
        <f t="shared" ref="AW4:AW23" si="7">AVERAGE(AS4:AV4)</f>
        <v>0</v>
      </c>
      <c r="AX4" s="99">
        <v>0</v>
      </c>
      <c r="AY4" s="99">
        <v>0</v>
      </c>
      <c r="AZ4" s="99">
        <v>0</v>
      </c>
      <c r="BA4" s="99">
        <v>0</v>
      </c>
      <c r="BB4" s="97">
        <f t="shared" ref="BB4:BB23" si="8">AVERAGE(AX4:BA4)</f>
        <v>0</v>
      </c>
      <c r="BC4" s="99">
        <v>0</v>
      </c>
      <c r="BD4" s="99">
        <v>0</v>
      </c>
      <c r="BE4" s="99">
        <v>0</v>
      </c>
      <c r="BF4" s="99">
        <v>0</v>
      </c>
      <c r="BG4" s="97">
        <f t="shared" ref="BG4:BG23" si="9">AVERAGE(BC4:BF4)</f>
        <v>0</v>
      </c>
      <c r="BH4" s="99">
        <v>0</v>
      </c>
      <c r="BI4" s="99">
        <v>0</v>
      </c>
      <c r="BJ4" s="99">
        <v>0</v>
      </c>
      <c r="BK4" s="99">
        <v>0</v>
      </c>
      <c r="BL4" s="97">
        <f t="shared" ref="BL4:BL23" si="10">AVERAGE(BH4:BK4)</f>
        <v>0</v>
      </c>
      <c r="BM4" s="101">
        <v>0</v>
      </c>
      <c r="BN4" s="101">
        <v>0</v>
      </c>
      <c r="BO4" s="101">
        <v>0</v>
      </c>
      <c r="BP4" s="101">
        <v>0</v>
      </c>
      <c r="BQ4" s="97">
        <f t="shared" ref="BQ4:BQ23" si="11">AVERAGE(BM4:BP4)</f>
        <v>0</v>
      </c>
      <c r="BR4" s="101">
        <v>0</v>
      </c>
      <c r="BS4" s="101">
        <v>0</v>
      </c>
      <c r="BT4" s="101">
        <v>0</v>
      </c>
      <c r="BU4" s="101">
        <v>0</v>
      </c>
      <c r="BV4" s="103">
        <f t="shared" ref="BV4:BV23" si="12">AVERAGE(BR4:BU4)</f>
        <v>0</v>
      </c>
      <c r="BW4" s="104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227"/>
      <c r="CU4" s="107"/>
      <c r="CV4" s="108">
        <f>SUM(AS4,AX4,BC4,BH4,BM4,BR4)</f>
        <v>0</v>
      </c>
      <c r="CW4" s="109">
        <f>SUM(AT4,AY4,BD4,BI4,BN4,BS4)</f>
        <v>0</v>
      </c>
      <c r="CX4" s="109">
        <f>SUM(AU4,AZ4,BE4,BJ4,BO4,BT4)</f>
        <v>0</v>
      </c>
      <c r="CY4" s="109">
        <f>SUM(AV4,BA4,BF4,BK4,BP4,BU4)</f>
        <v>0</v>
      </c>
      <c r="CZ4" s="110">
        <f t="shared" ref="CZ4:CZ23" si="13">AW4+BB4+BL4+BG4+BQ4+BV4</f>
        <v>0</v>
      </c>
      <c r="DA4" s="97">
        <f t="shared" ref="DA4:DA23" si="14">AR4-CZ4</f>
        <v>116.66666666666667</v>
      </c>
      <c r="DB4" s="111">
        <f t="shared" ref="DB4:DB23" si="15">RANK(DA4,$DA$4:$DA$23,0)</f>
        <v>2</v>
      </c>
      <c r="DC4" s="112">
        <f t="shared" ref="DC4:DC23" si="16">O4</f>
        <v>20</v>
      </c>
      <c r="DD4" s="97">
        <f t="shared" ref="DD4:DD23" si="17">DA4*10^3+DC4</f>
        <v>116686.66666666667</v>
      </c>
      <c r="DE4" s="97">
        <f t="shared" ref="DE4:DE23" si="18">RANK(DD4,$DD$4:$DD$23,0)</f>
        <v>2</v>
      </c>
      <c r="DF4" s="97">
        <f t="shared" ref="DF4:DF23" si="19">AE4</f>
        <v>17.666666666666668</v>
      </c>
      <c r="DG4" s="97">
        <f t="shared" ref="DG4:DG23" si="20">(DA4*10^3+DC4)*10^3+DF4</f>
        <v>116686684.33333334</v>
      </c>
      <c r="DH4" s="97">
        <f t="shared" ref="DH4:DH23" si="21">RANK(DG4,$DG$4:$DG$23,0)</f>
        <v>2</v>
      </c>
      <c r="DI4" s="113">
        <f t="shared" ref="DI4:DI23" si="22">S4</f>
        <v>20.666666666666668</v>
      </c>
      <c r="DJ4" s="113">
        <f t="shared" ref="DJ4:DJ24" si="23">((DA4*10^3+DC4)*10^3+DF4)*10^3+DI4</f>
        <v>116686684354.00002</v>
      </c>
      <c r="DK4" s="113">
        <f t="shared" ref="DK4:DK23" si="24">RANK(DJ4,$DJ$4:$DJ$23,0)</f>
        <v>2</v>
      </c>
      <c r="DL4" s="113">
        <f t="shared" ref="DL4:DL23" si="25">AI4</f>
        <v>18.333333333333332</v>
      </c>
      <c r="DM4" s="113">
        <f t="shared" ref="DM4:DM23" si="26">(((DA4*10^3+DC4)*10^3+DF4)*10^3+DI4)*10^3+DL4</f>
        <v>116686684354018.34</v>
      </c>
      <c r="DN4" s="114">
        <f t="shared" ref="DN4:DN23" si="27">IF(F4&gt;0,RANK(DM4,$DM$4:$DM$23,0),20)</f>
        <v>2</v>
      </c>
      <c r="DO4" s="113">
        <f>IF(DN4&lt;&gt;20,RANK(DN4,$DN$4:$DN$23,1)+COUNTIF(DN$4:DN4,DN4)-1,20)</f>
        <v>2</v>
      </c>
      <c r="DP4" s="115">
        <f t="shared" ref="DP4:DP23" si="28">DA4/$DP$3</f>
        <v>0.94786729857819918</v>
      </c>
      <c r="DQ4" s="116" t="str">
        <f t="shared" ref="DQ4:DQ23" si="29">IF(COUNTIF(BW4:CT4,"x")&gt;0,"Dis",IF(COUNTIF(CU4,"x")&gt;0,"Abbruch","-"))</f>
        <v>-</v>
      </c>
      <c r="DR4" s="91"/>
      <c r="DS4" s="70"/>
      <c r="DT4" s="70"/>
    </row>
    <row r="5" spans="1:124" ht="15.95" customHeight="1">
      <c r="A5" s="70"/>
      <c r="B5" s="70"/>
      <c r="C5" s="64"/>
      <c r="D5" s="118" t="str">
        <f>classi!B222</f>
        <v>2 Senior</v>
      </c>
      <c r="E5" s="117"/>
      <c r="F5" s="93" t="str">
        <f>classi!C222</f>
        <v>Brigitte</v>
      </c>
      <c r="G5" s="93" t="str">
        <f>classi!D222</f>
        <v>Kaiser</v>
      </c>
      <c r="H5" s="203" t="str">
        <f>classi!G222</f>
        <v>Nandin</v>
      </c>
      <c r="I5" s="204"/>
      <c r="J5" s="117"/>
      <c r="K5" s="117"/>
      <c r="L5" s="95">
        <v>20</v>
      </c>
      <c r="M5" s="95">
        <v>21</v>
      </c>
      <c r="N5" s="95">
        <v>21</v>
      </c>
      <c r="O5" s="97">
        <f t="shared" si="0"/>
        <v>20.666666666666668</v>
      </c>
      <c r="P5" s="95">
        <v>22</v>
      </c>
      <c r="Q5" s="95">
        <v>20</v>
      </c>
      <c r="R5" s="95">
        <v>22</v>
      </c>
      <c r="S5" s="97">
        <f t="shared" si="1"/>
        <v>21.333333333333332</v>
      </c>
      <c r="T5" s="95">
        <v>22</v>
      </c>
      <c r="U5" s="95">
        <v>20</v>
      </c>
      <c r="V5" s="95">
        <v>22</v>
      </c>
      <c r="W5" s="97">
        <f t="shared" si="2"/>
        <v>21.333333333333332</v>
      </c>
      <c r="X5" s="95">
        <v>20</v>
      </c>
      <c r="Y5" s="95">
        <v>20</v>
      </c>
      <c r="Z5" s="95">
        <v>23</v>
      </c>
      <c r="AA5" s="97">
        <f t="shared" si="3"/>
        <v>21</v>
      </c>
      <c r="AB5" s="95">
        <v>18</v>
      </c>
      <c r="AC5" s="95">
        <v>19</v>
      </c>
      <c r="AD5" s="95">
        <v>21</v>
      </c>
      <c r="AE5" s="97">
        <f t="shared" si="4"/>
        <v>19.333333333333332</v>
      </c>
      <c r="AF5" s="95">
        <v>19</v>
      </c>
      <c r="AG5" s="95">
        <v>18</v>
      </c>
      <c r="AH5" s="95">
        <v>22</v>
      </c>
      <c r="AI5" s="97">
        <f t="shared" si="5"/>
        <v>19.666666666666668</v>
      </c>
      <c r="AJ5" s="95">
        <v>0</v>
      </c>
      <c r="AK5" s="95">
        <v>0</v>
      </c>
      <c r="AL5" s="95">
        <v>0</v>
      </c>
      <c r="AM5" s="97">
        <v>0</v>
      </c>
      <c r="AN5" s="95">
        <v>0</v>
      </c>
      <c r="AO5" s="95">
        <v>0</v>
      </c>
      <c r="AP5" s="95">
        <v>0</v>
      </c>
      <c r="AQ5" s="97">
        <v>0</v>
      </c>
      <c r="AR5" s="98">
        <f t="shared" si="6"/>
        <v>123.33333333333333</v>
      </c>
      <c r="AS5" s="99">
        <v>0.5</v>
      </c>
      <c r="AT5" s="99">
        <v>0.5</v>
      </c>
      <c r="AU5" s="99">
        <v>0</v>
      </c>
      <c r="AV5" s="99">
        <v>0</v>
      </c>
      <c r="AW5" s="97">
        <f t="shared" si="7"/>
        <v>0.25</v>
      </c>
      <c r="AX5" s="99">
        <v>0</v>
      </c>
      <c r="AY5" s="99">
        <v>0</v>
      </c>
      <c r="AZ5" s="99">
        <v>0</v>
      </c>
      <c r="BA5" s="99">
        <v>0</v>
      </c>
      <c r="BB5" s="97">
        <f t="shared" si="8"/>
        <v>0</v>
      </c>
      <c r="BC5" s="99">
        <v>0</v>
      </c>
      <c r="BD5" s="99">
        <v>0</v>
      </c>
      <c r="BE5" s="99">
        <v>0</v>
      </c>
      <c r="BF5" s="99">
        <v>0</v>
      </c>
      <c r="BG5" s="97">
        <f t="shared" si="9"/>
        <v>0</v>
      </c>
      <c r="BH5" s="99">
        <v>0</v>
      </c>
      <c r="BI5" s="99">
        <v>0</v>
      </c>
      <c r="BJ5" s="99">
        <v>0</v>
      </c>
      <c r="BK5" s="99">
        <v>0</v>
      </c>
      <c r="BL5" s="97">
        <f t="shared" si="10"/>
        <v>0</v>
      </c>
      <c r="BM5" s="101">
        <v>0</v>
      </c>
      <c r="BN5" s="101">
        <v>0</v>
      </c>
      <c r="BO5" s="101">
        <v>0</v>
      </c>
      <c r="BP5" s="101">
        <v>0</v>
      </c>
      <c r="BQ5" s="97">
        <f t="shared" si="11"/>
        <v>0</v>
      </c>
      <c r="BR5" s="101">
        <v>0</v>
      </c>
      <c r="BS5" s="101">
        <v>0</v>
      </c>
      <c r="BT5" s="101">
        <v>0</v>
      </c>
      <c r="BU5" s="101">
        <v>0</v>
      </c>
      <c r="BV5" s="103">
        <f t="shared" si="12"/>
        <v>0</v>
      </c>
      <c r="BW5" s="104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227"/>
      <c r="CU5" s="107"/>
      <c r="CV5" s="108">
        <v>0</v>
      </c>
      <c r="CW5" s="109">
        <v>0</v>
      </c>
      <c r="CX5" s="109">
        <v>0</v>
      </c>
      <c r="CY5" s="109">
        <f t="shared" ref="CY5:CY23" si="30">SUM(AV5,BA5,BF5,BK5,BP5,BU5)</f>
        <v>0</v>
      </c>
      <c r="CZ5" s="110">
        <f t="shared" si="13"/>
        <v>0.25</v>
      </c>
      <c r="DA5" s="97">
        <f t="shared" si="14"/>
        <v>123.08333333333333</v>
      </c>
      <c r="DB5" s="111">
        <f t="shared" si="15"/>
        <v>1</v>
      </c>
      <c r="DC5" s="112">
        <f t="shared" si="16"/>
        <v>20.666666666666668</v>
      </c>
      <c r="DD5" s="97">
        <f t="shared" si="17"/>
        <v>123104</v>
      </c>
      <c r="DE5" s="97">
        <f t="shared" si="18"/>
        <v>1</v>
      </c>
      <c r="DF5" s="97">
        <f t="shared" si="19"/>
        <v>19.333333333333332</v>
      </c>
      <c r="DG5" s="97">
        <f t="shared" si="20"/>
        <v>123104019.33333333</v>
      </c>
      <c r="DH5" s="97">
        <f t="shared" si="21"/>
        <v>1</v>
      </c>
      <c r="DI5" s="113">
        <f t="shared" si="22"/>
        <v>21.333333333333332</v>
      </c>
      <c r="DJ5" s="113">
        <f t="shared" si="23"/>
        <v>123104019354.66666</v>
      </c>
      <c r="DK5" s="113">
        <f t="shared" si="24"/>
        <v>1</v>
      </c>
      <c r="DL5" s="113">
        <f t="shared" si="25"/>
        <v>19.666666666666668</v>
      </c>
      <c r="DM5" s="113">
        <f t="shared" si="26"/>
        <v>123104019354686.33</v>
      </c>
      <c r="DN5" s="114">
        <f t="shared" si="27"/>
        <v>1</v>
      </c>
      <c r="DO5" s="113">
        <f>IF(DN5&lt;&gt;20,RANK(DN5,$DN$4:$DN$23,1)+COUNTIF(DN$4:DN5,DN5)-1,20)</f>
        <v>1</v>
      </c>
      <c r="DP5" s="115">
        <f t="shared" si="28"/>
        <v>1</v>
      </c>
      <c r="DQ5" s="116" t="str">
        <f t="shared" si="29"/>
        <v>-</v>
      </c>
      <c r="DR5" s="91"/>
      <c r="DS5" s="70"/>
      <c r="DT5" s="70"/>
    </row>
    <row r="6" spans="1:124" ht="15.95" customHeight="1">
      <c r="A6" s="70"/>
      <c r="B6" s="70"/>
      <c r="C6" s="64"/>
      <c r="D6" s="118">
        <f>classi!B223</f>
        <v>0</v>
      </c>
      <c r="E6" s="117"/>
      <c r="F6" s="93">
        <f>classi!C223</f>
        <v>0</v>
      </c>
      <c r="G6" s="93">
        <f>classi!D223</f>
        <v>0</v>
      </c>
      <c r="H6" s="203">
        <f>classi!G223</f>
        <v>0</v>
      </c>
      <c r="I6" s="204"/>
      <c r="J6" s="117"/>
      <c r="K6" s="117"/>
      <c r="L6" s="95">
        <v>0</v>
      </c>
      <c r="M6" s="95">
        <v>0</v>
      </c>
      <c r="N6" s="95">
        <v>0</v>
      </c>
      <c r="O6" s="97">
        <f t="shared" si="0"/>
        <v>0</v>
      </c>
      <c r="P6" s="95">
        <v>0</v>
      </c>
      <c r="Q6" s="95">
        <v>0</v>
      </c>
      <c r="R6" s="95">
        <v>0</v>
      </c>
      <c r="S6" s="97">
        <f t="shared" si="1"/>
        <v>0</v>
      </c>
      <c r="T6" s="95">
        <v>0</v>
      </c>
      <c r="U6" s="95">
        <v>0</v>
      </c>
      <c r="V6" s="95">
        <v>0</v>
      </c>
      <c r="W6" s="97">
        <f t="shared" si="2"/>
        <v>0</v>
      </c>
      <c r="X6" s="95">
        <v>0</v>
      </c>
      <c r="Y6" s="95">
        <v>0</v>
      </c>
      <c r="Z6" s="95">
        <v>0</v>
      </c>
      <c r="AA6" s="97">
        <f t="shared" si="3"/>
        <v>0</v>
      </c>
      <c r="AB6" s="95">
        <v>0</v>
      </c>
      <c r="AC6" s="95">
        <v>0</v>
      </c>
      <c r="AD6" s="95">
        <v>0</v>
      </c>
      <c r="AE6" s="97">
        <f t="shared" si="4"/>
        <v>0</v>
      </c>
      <c r="AF6" s="95">
        <v>0</v>
      </c>
      <c r="AG6" s="95">
        <v>0</v>
      </c>
      <c r="AH6" s="95">
        <v>0</v>
      </c>
      <c r="AI6" s="97">
        <f t="shared" si="5"/>
        <v>0</v>
      </c>
      <c r="AJ6" s="95">
        <v>0</v>
      </c>
      <c r="AK6" s="95">
        <v>0</v>
      </c>
      <c r="AL6" s="95">
        <v>0</v>
      </c>
      <c r="AM6" s="97">
        <f t="shared" ref="AM6:AM23" si="31">AVERAGE(AJ6:AL6)</f>
        <v>0</v>
      </c>
      <c r="AN6" s="95">
        <v>0</v>
      </c>
      <c r="AO6" s="95">
        <v>0</v>
      </c>
      <c r="AP6" s="95">
        <v>0</v>
      </c>
      <c r="AQ6" s="97">
        <f t="shared" ref="AQ6:AQ23" si="32">AVERAGE(AN6:AP6)</f>
        <v>0</v>
      </c>
      <c r="AR6" s="98">
        <f t="shared" si="6"/>
        <v>0</v>
      </c>
      <c r="AS6" s="99">
        <v>0</v>
      </c>
      <c r="AT6" s="99">
        <v>0</v>
      </c>
      <c r="AU6" s="99">
        <v>0</v>
      </c>
      <c r="AV6" s="99">
        <v>0</v>
      </c>
      <c r="AW6" s="97">
        <f t="shared" si="7"/>
        <v>0</v>
      </c>
      <c r="AX6" s="99">
        <v>0</v>
      </c>
      <c r="AY6" s="99">
        <v>0</v>
      </c>
      <c r="AZ6" s="99">
        <v>0</v>
      </c>
      <c r="BA6" s="99">
        <v>0</v>
      </c>
      <c r="BB6" s="97">
        <f t="shared" si="8"/>
        <v>0</v>
      </c>
      <c r="BC6" s="99">
        <v>0</v>
      </c>
      <c r="BD6" s="99">
        <v>0</v>
      </c>
      <c r="BE6" s="99">
        <v>0</v>
      </c>
      <c r="BF6" s="99">
        <v>0</v>
      </c>
      <c r="BG6" s="97">
        <f t="shared" si="9"/>
        <v>0</v>
      </c>
      <c r="BH6" s="99">
        <v>0</v>
      </c>
      <c r="BI6" s="99">
        <v>0</v>
      </c>
      <c r="BJ6" s="99">
        <v>0</v>
      </c>
      <c r="BK6" s="99">
        <v>0</v>
      </c>
      <c r="BL6" s="97">
        <f t="shared" si="10"/>
        <v>0</v>
      </c>
      <c r="BM6" s="101">
        <v>0</v>
      </c>
      <c r="BN6" s="101">
        <v>0</v>
      </c>
      <c r="BO6" s="101">
        <v>0</v>
      </c>
      <c r="BP6" s="101">
        <v>0</v>
      </c>
      <c r="BQ6" s="97">
        <f t="shared" si="11"/>
        <v>0</v>
      </c>
      <c r="BR6" s="101">
        <v>0</v>
      </c>
      <c r="BS6" s="101">
        <v>0</v>
      </c>
      <c r="BT6" s="101">
        <v>0</v>
      </c>
      <c r="BU6" s="101">
        <v>0</v>
      </c>
      <c r="BV6" s="103">
        <f t="shared" si="12"/>
        <v>0</v>
      </c>
      <c r="BW6" s="104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227"/>
      <c r="CU6" s="107"/>
      <c r="CV6" s="108">
        <f t="shared" ref="CV6:CV23" si="33">SUM(AS6,AX6,BC6,BH6,BM6,BR6)</f>
        <v>0</v>
      </c>
      <c r="CW6" s="109">
        <f t="shared" ref="CW6:CW23" si="34">SUM(AT6,AY6,BD6,BI6,BN6,BS6)</f>
        <v>0</v>
      </c>
      <c r="CX6" s="109">
        <f t="shared" ref="CX6:CX23" si="35">SUM(AU6,AZ6,BE6,BJ6,BO6,BT6)</f>
        <v>0</v>
      </c>
      <c r="CY6" s="109">
        <f t="shared" si="30"/>
        <v>0</v>
      </c>
      <c r="CZ6" s="110">
        <f t="shared" si="13"/>
        <v>0</v>
      </c>
      <c r="DA6" s="97">
        <f t="shared" si="14"/>
        <v>0</v>
      </c>
      <c r="DB6" s="111">
        <f t="shared" si="15"/>
        <v>3</v>
      </c>
      <c r="DC6" s="112">
        <f t="shared" si="16"/>
        <v>0</v>
      </c>
      <c r="DD6" s="97">
        <f t="shared" si="17"/>
        <v>0</v>
      </c>
      <c r="DE6" s="97">
        <f t="shared" si="18"/>
        <v>3</v>
      </c>
      <c r="DF6" s="97">
        <f t="shared" si="19"/>
        <v>0</v>
      </c>
      <c r="DG6" s="97">
        <f t="shared" si="20"/>
        <v>0</v>
      </c>
      <c r="DH6" s="97">
        <f t="shared" si="21"/>
        <v>3</v>
      </c>
      <c r="DI6" s="113">
        <f t="shared" si="22"/>
        <v>0</v>
      </c>
      <c r="DJ6" s="113">
        <f t="shared" si="23"/>
        <v>0</v>
      </c>
      <c r="DK6" s="113">
        <f t="shared" si="24"/>
        <v>3</v>
      </c>
      <c r="DL6" s="113">
        <f t="shared" si="25"/>
        <v>0</v>
      </c>
      <c r="DM6" s="113">
        <f t="shared" si="26"/>
        <v>0</v>
      </c>
      <c r="DN6" s="114">
        <f t="shared" si="27"/>
        <v>20</v>
      </c>
      <c r="DO6" s="113">
        <f>IF(DN6&lt;&gt;20,RANK(DN6,$DN$4:$DN$23,1)+COUNTIF(DN$4:DN6,DN6)-1,20)</f>
        <v>20</v>
      </c>
      <c r="DP6" s="115">
        <f t="shared" si="28"/>
        <v>0</v>
      </c>
      <c r="DQ6" s="116" t="str">
        <f t="shared" si="29"/>
        <v>-</v>
      </c>
      <c r="DR6" s="91"/>
      <c r="DS6" s="70"/>
      <c r="DT6" s="70"/>
    </row>
    <row r="7" spans="1:124" ht="15.95" customHeight="1">
      <c r="A7" s="70"/>
      <c r="B7" s="70"/>
      <c r="C7" s="64"/>
      <c r="D7" s="118">
        <f>classi!B224</f>
        <v>0</v>
      </c>
      <c r="E7" s="117"/>
      <c r="F7" s="93">
        <f>classi!C224</f>
        <v>0</v>
      </c>
      <c r="G7" s="93">
        <f>classi!D224</f>
        <v>0</v>
      </c>
      <c r="H7" s="203">
        <f>classi!G224</f>
        <v>0</v>
      </c>
      <c r="I7" s="204"/>
      <c r="J7" s="117"/>
      <c r="K7" s="117"/>
      <c r="L7" s="95">
        <v>0</v>
      </c>
      <c r="M7" s="95">
        <v>0</v>
      </c>
      <c r="N7" s="95">
        <v>0</v>
      </c>
      <c r="O7" s="97">
        <f t="shared" si="0"/>
        <v>0</v>
      </c>
      <c r="P7" s="95">
        <v>0</v>
      </c>
      <c r="Q7" s="95">
        <v>0</v>
      </c>
      <c r="R7" s="95">
        <v>0</v>
      </c>
      <c r="S7" s="97">
        <f t="shared" si="1"/>
        <v>0</v>
      </c>
      <c r="T7" s="95">
        <v>0</v>
      </c>
      <c r="U7" s="95">
        <v>0</v>
      </c>
      <c r="V7" s="95">
        <v>0</v>
      </c>
      <c r="W7" s="97">
        <f t="shared" si="2"/>
        <v>0</v>
      </c>
      <c r="X7" s="95">
        <v>0</v>
      </c>
      <c r="Y7" s="95">
        <v>0</v>
      </c>
      <c r="Z7" s="95">
        <v>0</v>
      </c>
      <c r="AA7" s="97">
        <f t="shared" si="3"/>
        <v>0</v>
      </c>
      <c r="AB7" s="95">
        <v>0</v>
      </c>
      <c r="AC7" s="95">
        <v>0</v>
      </c>
      <c r="AD7" s="95">
        <v>0</v>
      </c>
      <c r="AE7" s="97">
        <f t="shared" si="4"/>
        <v>0</v>
      </c>
      <c r="AF7" s="95">
        <v>0</v>
      </c>
      <c r="AG7" s="95">
        <v>0</v>
      </c>
      <c r="AH7" s="95">
        <v>0</v>
      </c>
      <c r="AI7" s="97">
        <f t="shared" si="5"/>
        <v>0</v>
      </c>
      <c r="AJ7" s="95">
        <v>0</v>
      </c>
      <c r="AK7" s="95">
        <v>0</v>
      </c>
      <c r="AL7" s="95">
        <v>0</v>
      </c>
      <c r="AM7" s="97">
        <f t="shared" si="31"/>
        <v>0</v>
      </c>
      <c r="AN7" s="95">
        <v>0</v>
      </c>
      <c r="AO7" s="95">
        <v>0</v>
      </c>
      <c r="AP7" s="95">
        <v>0</v>
      </c>
      <c r="AQ7" s="97">
        <f t="shared" si="32"/>
        <v>0</v>
      </c>
      <c r="AR7" s="98">
        <f t="shared" si="6"/>
        <v>0</v>
      </c>
      <c r="AS7" s="99">
        <v>0</v>
      </c>
      <c r="AT7" s="99">
        <v>0</v>
      </c>
      <c r="AU7" s="99">
        <v>0</v>
      </c>
      <c r="AV7" s="99">
        <v>0</v>
      </c>
      <c r="AW7" s="97">
        <f t="shared" si="7"/>
        <v>0</v>
      </c>
      <c r="AX7" s="99">
        <v>0</v>
      </c>
      <c r="AY7" s="99">
        <v>0</v>
      </c>
      <c r="AZ7" s="99">
        <v>0</v>
      </c>
      <c r="BA7" s="99">
        <v>0</v>
      </c>
      <c r="BB7" s="97">
        <f t="shared" si="8"/>
        <v>0</v>
      </c>
      <c r="BC7" s="99">
        <v>0</v>
      </c>
      <c r="BD7" s="99">
        <v>0</v>
      </c>
      <c r="BE7" s="99">
        <v>0</v>
      </c>
      <c r="BF7" s="99">
        <v>0</v>
      </c>
      <c r="BG7" s="97">
        <f t="shared" si="9"/>
        <v>0</v>
      </c>
      <c r="BH7" s="99">
        <v>0</v>
      </c>
      <c r="BI7" s="99">
        <v>0</v>
      </c>
      <c r="BJ7" s="99">
        <v>0</v>
      </c>
      <c r="BK7" s="99">
        <v>0</v>
      </c>
      <c r="BL7" s="97">
        <f t="shared" si="10"/>
        <v>0</v>
      </c>
      <c r="BM7" s="101">
        <v>0</v>
      </c>
      <c r="BN7" s="101">
        <v>0</v>
      </c>
      <c r="BO7" s="101">
        <v>0</v>
      </c>
      <c r="BP7" s="101">
        <v>0</v>
      </c>
      <c r="BQ7" s="97">
        <f t="shared" si="11"/>
        <v>0</v>
      </c>
      <c r="BR7" s="101">
        <v>0</v>
      </c>
      <c r="BS7" s="101">
        <v>0</v>
      </c>
      <c r="BT7" s="101">
        <v>0</v>
      </c>
      <c r="BU7" s="101">
        <v>0</v>
      </c>
      <c r="BV7" s="103">
        <f t="shared" si="12"/>
        <v>0</v>
      </c>
      <c r="BW7" s="104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227"/>
      <c r="CU7" s="107"/>
      <c r="CV7" s="108">
        <f t="shared" si="33"/>
        <v>0</v>
      </c>
      <c r="CW7" s="109">
        <f t="shared" si="34"/>
        <v>0</v>
      </c>
      <c r="CX7" s="109">
        <f t="shared" si="35"/>
        <v>0</v>
      </c>
      <c r="CY7" s="109">
        <f t="shared" si="30"/>
        <v>0</v>
      </c>
      <c r="CZ7" s="110">
        <f t="shared" si="13"/>
        <v>0</v>
      </c>
      <c r="DA7" s="97">
        <f t="shared" si="14"/>
        <v>0</v>
      </c>
      <c r="DB7" s="111">
        <f t="shared" si="15"/>
        <v>3</v>
      </c>
      <c r="DC7" s="112">
        <f t="shared" si="16"/>
        <v>0</v>
      </c>
      <c r="DD7" s="97">
        <f t="shared" si="17"/>
        <v>0</v>
      </c>
      <c r="DE7" s="97">
        <f t="shared" si="18"/>
        <v>3</v>
      </c>
      <c r="DF7" s="97">
        <f t="shared" si="19"/>
        <v>0</v>
      </c>
      <c r="DG7" s="97">
        <f t="shared" si="20"/>
        <v>0</v>
      </c>
      <c r="DH7" s="97">
        <f t="shared" si="21"/>
        <v>3</v>
      </c>
      <c r="DI7" s="113">
        <f t="shared" si="22"/>
        <v>0</v>
      </c>
      <c r="DJ7" s="113">
        <f t="shared" si="23"/>
        <v>0</v>
      </c>
      <c r="DK7" s="113">
        <f t="shared" si="24"/>
        <v>3</v>
      </c>
      <c r="DL7" s="113">
        <f t="shared" si="25"/>
        <v>0</v>
      </c>
      <c r="DM7" s="113">
        <f t="shared" si="26"/>
        <v>0</v>
      </c>
      <c r="DN7" s="114">
        <f t="shared" si="27"/>
        <v>20</v>
      </c>
      <c r="DO7" s="113">
        <f>IF(DN7&lt;&gt;20,RANK(DN7,$DN$4:$DN$23,1)+COUNTIF(DN$4:DN7,DN7)-1,20)</f>
        <v>20</v>
      </c>
      <c r="DP7" s="115">
        <f t="shared" si="28"/>
        <v>0</v>
      </c>
      <c r="DQ7" s="116" t="str">
        <f t="shared" si="29"/>
        <v>-</v>
      </c>
      <c r="DR7" s="91"/>
      <c r="DS7" s="70"/>
      <c r="DT7" s="70"/>
    </row>
    <row r="8" spans="1:124" ht="15.95" customHeight="1">
      <c r="A8" s="70"/>
      <c r="B8" s="70"/>
      <c r="C8" s="64"/>
      <c r="D8" s="118">
        <f>classi!B225</f>
        <v>0</v>
      </c>
      <c r="E8" s="117"/>
      <c r="F8" s="93">
        <f>classi!C225</f>
        <v>0</v>
      </c>
      <c r="G8" s="93">
        <f>classi!D225</f>
        <v>0</v>
      </c>
      <c r="H8" s="203">
        <f>classi!G225</f>
        <v>0</v>
      </c>
      <c r="I8" s="204"/>
      <c r="J8" s="117"/>
      <c r="K8" s="117"/>
      <c r="L8" s="95">
        <v>0</v>
      </c>
      <c r="M8" s="95">
        <v>0</v>
      </c>
      <c r="N8" s="95">
        <v>0</v>
      </c>
      <c r="O8" s="97">
        <f t="shared" si="0"/>
        <v>0</v>
      </c>
      <c r="P8" s="95">
        <v>0</v>
      </c>
      <c r="Q8" s="95">
        <v>0</v>
      </c>
      <c r="R8" s="95">
        <v>0</v>
      </c>
      <c r="S8" s="97">
        <f t="shared" si="1"/>
        <v>0</v>
      </c>
      <c r="T8" s="95">
        <v>0</v>
      </c>
      <c r="U8" s="95">
        <v>0</v>
      </c>
      <c r="V8" s="95">
        <v>0</v>
      </c>
      <c r="W8" s="97">
        <f t="shared" si="2"/>
        <v>0</v>
      </c>
      <c r="X8" s="95">
        <v>0</v>
      </c>
      <c r="Y8" s="95">
        <v>0</v>
      </c>
      <c r="Z8" s="95">
        <v>0</v>
      </c>
      <c r="AA8" s="97">
        <f t="shared" si="3"/>
        <v>0</v>
      </c>
      <c r="AB8" s="95">
        <v>0</v>
      </c>
      <c r="AC8" s="95">
        <v>0</v>
      </c>
      <c r="AD8" s="95">
        <v>0</v>
      </c>
      <c r="AE8" s="97">
        <f t="shared" si="4"/>
        <v>0</v>
      </c>
      <c r="AF8" s="95">
        <v>0</v>
      </c>
      <c r="AG8" s="95">
        <v>0</v>
      </c>
      <c r="AH8" s="95">
        <v>0</v>
      </c>
      <c r="AI8" s="97">
        <f t="shared" si="5"/>
        <v>0</v>
      </c>
      <c r="AJ8" s="95">
        <v>0</v>
      </c>
      <c r="AK8" s="95">
        <v>0</v>
      </c>
      <c r="AL8" s="95">
        <v>0</v>
      </c>
      <c r="AM8" s="97">
        <f t="shared" si="31"/>
        <v>0</v>
      </c>
      <c r="AN8" s="95">
        <v>0</v>
      </c>
      <c r="AO8" s="95">
        <v>0</v>
      </c>
      <c r="AP8" s="95">
        <v>0</v>
      </c>
      <c r="AQ8" s="97">
        <f t="shared" si="32"/>
        <v>0</v>
      </c>
      <c r="AR8" s="98">
        <f t="shared" si="6"/>
        <v>0</v>
      </c>
      <c r="AS8" s="99">
        <v>0</v>
      </c>
      <c r="AT8" s="99">
        <v>0</v>
      </c>
      <c r="AU8" s="99">
        <v>0</v>
      </c>
      <c r="AV8" s="99">
        <v>0</v>
      </c>
      <c r="AW8" s="97">
        <f t="shared" si="7"/>
        <v>0</v>
      </c>
      <c r="AX8" s="99">
        <v>0</v>
      </c>
      <c r="AY8" s="99">
        <v>0</v>
      </c>
      <c r="AZ8" s="99">
        <v>0</v>
      </c>
      <c r="BA8" s="99">
        <v>0</v>
      </c>
      <c r="BB8" s="97">
        <f t="shared" si="8"/>
        <v>0</v>
      </c>
      <c r="BC8" s="99">
        <v>0</v>
      </c>
      <c r="BD8" s="99">
        <v>0</v>
      </c>
      <c r="BE8" s="99">
        <v>0</v>
      </c>
      <c r="BF8" s="99">
        <v>0</v>
      </c>
      <c r="BG8" s="97">
        <f t="shared" si="9"/>
        <v>0</v>
      </c>
      <c r="BH8" s="99">
        <v>0</v>
      </c>
      <c r="BI8" s="99">
        <v>0</v>
      </c>
      <c r="BJ8" s="99">
        <v>0</v>
      </c>
      <c r="BK8" s="99">
        <v>0</v>
      </c>
      <c r="BL8" s="97">
        <f t="shared" si="10"/>
        <v>0</v>
      </c>
      <c r="BM8" s="101">
        <v>0</v>
      </c>
      <c r="BN8" s="101">
        <v>0</v>
      </c>
      <c r="BO8" s="101">
        <v>0</v>
      </c>
      <c r="BP8" s="101">
        <v>0</v>
      </c>
      <c r="BQ8" s="97">
        <f t="shared" si="11"/>
        <v>0</v>
      </c>
      <c r="BR8" s="101">
        <v>0</v>
      </c>
      <c r="BS8" s="101">
        <v>0</v>
      </c>
      <c r="BT8" s="101">
        <v>0</v>
      </c>
      <c r="BU8" s="101">
        <v>0</v>
      </c>
      <c r="BV8" s="103">
        <f t="shared" si="12"/>
        <v>0</v>
      </c>
      <c r="BW8" s="104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227"/>
      <c r="CU8" s="107"/>
      <c r="CV8" s="108">
        <f t="shared" si="33"/>
        <v>0</v>
      </c>
      <c r="CW8" s="109">
        <f t="shared" si="34"/>
        <v>0</v>
      </c>
      <c r="CX8" s="109">
        <f t="shared" si="35"/>
        <v>0</v>
      </c>
      <c r="CY8" s="109">
        <f t="shared" si="30"/>
        <v>0</v>
      </c>
      <c r="CZ8" s="110">
        <f t="shared" si="13"/>
        <v>0</v>
      </c>
      <c r="DA8" s="97">
        <f t="shared" si="14"/>
        <v>0</v>
      </c>
      <c r="DB8" s="111">
        <f t="shared" si="15"/>
        <v>3</v>
      </c>
      <c r="DC8" s="112">
        <f t="shared" si="16"/>
        <v>0</v>
      </c>
      <c r="DD8" s="97">
        <f t="shared" si="17"/>
        <v>0</v>
      </c>
      <c r="DE8" s="97">
        <f t="shared" si="18"/>
        <v>3</v>
      </c>
      <c r="DF8" s="97">
        <f t="shared" si="19"/>
        <v>0</v>
      </c>
      <c r="DG8" s="97">
        <f t="shared" si="20"/>
        <v>0</v>
      </c>
      <c r="DH8" s="97">
        <f t="shared" si="21"/>
        <v>3</v>
      </c>
      <c r="DI8" s="113">
        <f t="shared" si="22"/>
        <v>0</v>
      </c>
      <c r="DJ8" s="113">
        <f t="shared" si="23"/>
        <v>0</v>
      </c>
      <c r="DK8" s="113">
        <f t="shared" si="24"/>
        <v>3</v>
      </c>
      <c r="DL8" s="113">
        <f t="shared" si="25"/>
        <v>0</v>
      </c>
      <c r="DM8" s="113">
        <f t="shared" si="26"/>
        <v>0</v>
      </c>
      <c r="DN8" s="114">
        <f t="shared" si="27"/>
        <v>20</v>
      </c>
      <c r="DO8" s="113">
        <f>IF(DN8&lt;&gt;20,RANK(DN8,$DN$4:$DN$23,1)+COUNTIF(DN$4:DN8,DN8)-1,20)</f>
        <v>20</v>
      </c>
      <c r="DP8" s="115">
        <f t="shared" si="28"/>
        <v>0</v>
      </c>
      <c r="DQ8" s="116" t="str">
        <f t="shared" si="29"/>
        <v>-</v>
      </c>
      <c r="DR8" s="91"/>
      <c r="DS8" s="70"/>
      <c r="DT8" s="70"/>
    </row>
    <row r="9" spans="1:124" ht="15.95" customHeight="1">
      <c r="A9" s="70"/>
      <c r="B9" s="70"/>
      <c r="C9" s="64"/>
      <c r="D9" s="118">
        <f>classi!B226</f>
        <v>0</v>
      </c>
      <c r="E9" s="117"/>
      <c r="F9" s="93">
        <f>classi!C226</f>
        <v>0</v>
      </c>
      <c r="G9" s="93">
        <f>classi!D226</f>
        <v>0</v>
      </c>
      <c r="H9" s="203">
        <f>classi!G226</f>
        <v>0</v>
      </c>
      <c r="I9" s="204"/>
      <c r="J9" s="117"/>
      <c r="K9" s="117"/>
      <c r="L9" s="95">
        <v>0</v>
      </c>
      <c r="M9" s="95">
        <v>0</v>
      </c>
      <c r="N9" s="95">
        <v>0</v>
      </c>
      <c r="O9" s="97">
        <f t="shared" si="0"/>
        <v>0</v>
      </c>
      <c r="P9" s="95">
        <v>0</v>
      </c>
      <c r="Q9" s="95">
        <v>0</v>
      </c>
      <c r="R9" s="95">
        <v>0</v>
      </c>
      <c r="S9" s="97">
        <f t="shared" si="1"/>
        <v>0</v>
      </c>
      <c r="T9" s="95">
        <v>0</v>
      </c>
      <c r="U9" s="95">
        <v>0</v>
      </c>
      <c r="V9" s="95">
        <v>0</v>
      </c>
      <c r="W9" s="97">
        <f t="shared" si="2"/>
        <v>0</v>
      </c>
      <c r="X9" s="95">
        <v>0</v>
      </c>
      <c r="Y9" s="95">
        <v>0</v>
      </c>
      <c r="Z9" s="95">
        <v>0</v>
      </c>
      <c r="AA9" s="97">
        <f t="shared" si="3"/>
        <v>0</v>
      </c>
      <c r="AB9" s="95">
        <v>0</v>
      </c>
      <c r="AC9" s="95">
        <v>0</v>
      </c>
      <c r="AD9" s="95">
        <v>0</v>
      </c>
      <c r="AE9" s="97">
        <f t="shared" si="4"/>
        <v>0</v>
      </c>
      <c r="AF9" s="95">
        <v>0</v>
      </c>
      <c r="AG9" s="95">
        <v>0</v>
      </c>
      <c r="AH9" s="95">
        <v>0</v>
      </c>
      <c r="AI9" s="97">
        <f t="shared" si="5"/>
        <v>0</v>
      </c>
      <c r="AJ9" s="95">
        <v>0</v>
      </c>
      <c r="AK9" s="95">
        <v>0</v>
      </c>
      <c r="AL9" s="95">
        <v>0</v>
      </c>
      <c r="AM9" s="97">
        <f t="shared" si="31"/>
        <v>0</v>
      </c>
      <c r="AN9" s="95">
        <v>0</v>
      </c>
      <c r="AO9" s="95">
        <v>0</v>
      </c>
      <c r="AP9" s="95">
        <v>0</v>
      </c>
      <c r="AQ9" s="97">
        <f t="shared" si="32"/>
        <v>0</v>
      </c>
      <c r="AR9" s="98">
        <f t="shared" si="6"/>
        <v>0</v>
      </c>
      <c r="AS9" s="99">
        <v>0</v>
      </c>
      <c r="AT9" s="99">
        <v>0</v>
      </c>
      <c r="AU9" s="99">
        <v>0</v>
      </c>
      <c r="AV9" s="99">
        <v>0</v>
      </c>
      <c r="AW9" s="97">
        <f t="shared" si="7"/>
        <v>0</v>
      </c>
      <c r="AX9" s="99">
        <v>0</v>
      </c>
      <c r="AY9" s="99">
        <v>0</v>
      </c>
      <c r="AZ9" s="99">
        <v>0</v>
      </c>
      <c r="BA9" s="99">
        <v>0</v>
      </c>
      <c r="BB9" s="97">
        <f t="shared" si="8"/>
        <v>0</v>
      </c>
      <c r="BC9" s="99">
        <v>0</v>
      </c>
      <c r="BD9" s="99">
        <v>0</v>
      </c>
      <c r="BE9" s="99">
        <v>0</v>
      </c>
      <c r="BF9" s="99">
        <v>0</v>
      </c>
      <c r="BG9" s="97">
        <f t="shared" si="9"/>
        <v>0</v>
      </c>
      <c r="BH9" s="99">
        <v>0</v>
      </c>
      <c r="BI9" s="99">
        <v>0</v>
      </c>
      <c r="BJ9" s="99">
        <v>0</v>
      </c>
      <c r="BK9" s="99">
        <v>0</v>
      </c>
      <c r="BL9" s="97">
        <f t="shared" si="10"/>
        <v>0</v>
      </c>
      <c r="BM9" s="101">
        <v>0</v>
      </c>
      <c r="BN9" s="101">
        <v>0</v>
      </c>
      <c r="BO9" s="101">
        <v>0</v>
      </c>
      <c r="BP9" s="101">
        <v>0</v>
      </c>
      <c r="BQ9" s="97">
        <f t="shared" si="11"/>
        <v>0</v>
      </c>
      <c r="BR9" s="101">
        <v>0</v>
      </c>
      <c r="BS9" s="101">
        <v>0</v>
      </c>
      <c r="BT9" s="101">
        <v>0</v>
      </c>
      <c r="BU9" s="101">
        <v>0</v>
      </c>
      <c r="BV9" s="103">
        <f t="shared" si="12"/>
        <v>0</v>
      </c>
      <c r="BW9" s="104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227"/>
      <c r="CU9" s="107"/>
      <c r="CV9" s="108">
        <f t="shared" si="33"/>
        <v>0</v>
      </c>
      <c r="CW9" s="109">
        <f t="shared" si="34"/>
        <v>0</v>
      </c>
      <c r="CX9" s="109">
        <f t="shared" si="35"/>
        <v>0</v>
      </c>
      <c r="CY9" s="109">
        <f t="shared" si="30"/>
        <v>0</v>
      </c>
      <c r="CZ9" s="110">
        <f t="shared" si="13"/>
        <v>0</v>
      </c>
      <c r="DA9" s="97">
        <f t="shared" si="14"/>
        <v>0</v>
      </c>
      <c r="DB9" s="111">
        <f t="shared" si="15"/>
        <v>3</v>
      </c>
      <c r="DC9" s="112">
        <f t="shared" si="16"/>
        <v>0</v>
      </c>
      <c r="DD9" s="97">
        <f t="shared" si="17"/>
        <v>0</v>
      </c>
      <c r="DE9" s="97">
        <f t="shared" si="18"/>
        <v>3</v>
      </c>
      <c r="DF9" s="97">
        <f t="shared" si="19"/>
        <v>0</v>
      </c>
      <c r="DG9" s="97">
        <f t="shared" si="20"/>
        <v>0</v>
      </c>
      <c r="DH9" s="97">
        <f t="shared" si="21"/>
        <v>3</v>
      </c>
      <c r="DI9" s="113">
        <f t="shared" si="22"/>
        <v>0</v>
      </c>
      <c r="DJ9" s="113">
        <f t="shared" si="23"/>
        <v>0</v>
      </c>
      <c r="DK9" s="113">
        <f t="shared" si="24"/>
        <v>3</v>
      </c>
      <c r="DL9" s="113">
        <f t="shared" si="25"/>
        <v>0</v>
      </c>
      <c r="DM9" s="113">
        <f t="shared" si="26"/>
        <v>0</v>
      </c>
      <c r="DN9" s="114">
        <f t="shared" si="27"/>
        <v>20</v>
      </c>
      <c r="DO9" s="113">
        <f>IF(DN9&lt;&gt;20,RANK(DN9,$DN$4:$DN$23,1)+COUNTIF(DN$4:DN9,DN9)-1,20)</f>
        <v>20</v>
      </c>
      <c r="DP9" s="115">
        <f t="shared" si="28"/>
        <v>0</v>
      </c>
      <c r="DQ9" s="116" t="str">
        <f t="shared" si="29"/>
        <v>-</v>
      </c>
      <c r="DR9" s="91"/>
      <c r="DS9" s="70"/>
      <c r="DT9" s="70"/>
    </row>
    <row r="10" spans="1:124" ht="15.95" customHeight="1">
      <c r="A10" s="70"/>
      <c r="B10" s="70"/>
      <c r="C10" s="64"/>
      <c r="D10" s="118">
        <f>classi!B227</f>
        <v>0</v>
      </c>
      <c r="E10" s="117"/>
      <c r="F10" s="93">
        <f>classi!C227</f>
        <v>0</v>
      </c>
      <c r="G10" s="93">
        <f>classi!D227</f>
        <v>0</v>
      </c>
      <c r="H10" s="203">
        <f>classi!G227</f>
        <v>0</v>
      </c>
      <c r="I10" s="204"/>
      <c r="J10" s="117"/>
      <c r="K10" s="117"/>
      <c r="L10" s="95">
        <v>0</v>
      </c>
      <c r="M10" s="95">
        <v>0</v>
      </c>
      <c r="N10" s="95">
        <v>0</v>
      </c>
      <c r="O10" s="97">
        <f t="shared" si="0"/>
        <v>0</v>
      </c>
      <c r="P10" s="95">
        <v>0</v>
      </c>
      <c r="Q10" s="95">
        <v>0</v>
      </c>
      <c r="R10" s="95">
        <v>0</v>
      </c>
      <c r="S10" s="97">
        <f t="shared" si="1"/>
        <v>0</v>
      </c>
      <c r="T10" s="95">
        <v>0</v>
      </c>
      <c r="U10" s="95">
        <v>0</v>
      </c>
      <c r="V10" s="95">
        <v>0</v>
      </c>
      <c r="W10" s="97">
        <f t="shared" si="2"/>
        <v>0</v>
      </c>
      <c r="X10" s="95">
        <v>0</v>
      </c>
      <c r="Y10" s="95">
        <v>0</v>
      </c>
      <c r="Z10" s="95">
        <v>0</v>
      </c>
      <c r="AA10" s="97">
        <f t="shared" si="3"/>
        <v>0</v>
      </c>
      <c r="AB10" s="95">
        <v>0</v>
      </c>
      <c r="AC10" s="95">
        <v>0</v>
      </c>
      <c r="AD10" s="95">
        <v>0</v>
      </c>
      <c r="AE10" s="97">
        <f t="shared" si="4"/>
        <v>0</v>
      </c>
      <c r="AF10" s="95">
        <v>0</v>
      </c>
      <c r="AG10" s="95">
        <v>0</v>
      </c>
      <c r="AH10" s="95">
        <v>0</v>
      </c>
      <c r="AI10" s="97">
        <f t="shared" si="5"/>
        <v>0</v>
      </c>
      <c r="AJ10" s="95">
        <v>0</v>
      </c>
      <c r="AK10" s="95">
        <v>0</v>
      </c>
      <c r="AL10" s="95">
        <v>0</v>
      </c>
      <c r="AM10" s="97">
        <f t="shared" si="31"/>
        <v>0</v>
      </c>
      <c r="AN10" s="95">
        <v>0</v>
      </c>
      <c r="AO10" s="95">
        <v>0</v>
      </c>
      <c r="AP10" s="95">
        <v>0</v>
      </c>
      <c r="AQ10" s="97">
        <f t="shared" si="32"/>
        <v>0</v>
      </c>
      <c r="AR10" s="98">
        <f t="shared" si="6"/>
        <v>0</v>
      </c>
      <c r="AS10" s="99">
        <v>0</v>
      </c>
      <c r="AT10" s="99">
        <v>0</v>
      </c>
      <c r="AU10" s="99">
        <v>0</v>
      </c>
      <c r="AV10" s="99">
        <v>0</v>
      </c>
      <c r="AW10" s="97">
        <f t="shared" si="7"/>
        <v>0</v>
      </c>
      <c r="AX10" s="99">
        <v>0</v>
      </c>
      <c r="AY10" s="99">
        <v>0</v>
      </c>
      <c r="AZ10" s="99">
        <v>0</v>
      </c>
      <c r="BA10" s="99">
        <v>0</v>
      </c>
      <c r="BB10" s="97">
        <f t="shared" si="8"/>
        <v>0</v>
      </c>
      <c r="BC10" s="99">
        <v>0</v>
      </c>
      <c r="BD10" s="99">
        <v>0</v>
      </c>
      <c r="BE10" s="99">
        <v>0</v>
      </c>
      <c r="BF10" s="99">
        <v>0</v>
      </c>
      <c r="BG10" s="97">
        <f t="shared" si="9"/>
        <v>0</v>
      </c>
      <c r="BH10" s="99">
        <v>0</v>
      </c>
      <c r="BI10" s="99">
        <v>0</v>
      </c>
      <c r="BJ10" s="99">
        <v>0</v>
      </c>
      <c r="BK10" s="99">
        <v>0</v>
      </c>
      <c r="BL10" s="97">
        <f t="shared" si="10"/>
        <v>0</v>
      </c>
      <c r="BM10" s="101">
        <v>0</v>
      </c>
      <c r="BN10" s="101">
        <v>0</v>
      </c>
      <c r="BO10" s="101">
        <v>0</v>
      </c>
      <c r="BP10" s="101">
        <v>0</v>
      </c>
      <c r="BQ10" s="97">
        <f t="shared" si="11"/>
        <v>0</v>
      </c>
      <c r="BR10" s="101">
        <v>0</v>
      </c>
      <c r="BS10" s="101">
        <v>0</v>
      </c>
      <c r="BT10" s="101">
        <v>0</v>
      </c>
      <c r="BU10" s="101">
        <v>0</v>
      </c>
      <c r="BV10" s="103">
        <f t="shared" si="12"/>
        <v>0</v>
      </c>
      <c r="BW10" s="104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227"/>
      <c r="CU10" s="107"/>
      <c r="CV10" s="108">
        <f t="shared" si="33"/>
        <v>0</v>
      </c>
      <c r="CW10" s="109">
        <f t="shared" si="34"/>
        <v>0</v>
      </c>
      <c r="CX10" s="109">
        <f t="shared" si="35"/>
        <v>0</v>
      </c>
      <c r="CY10" s="109">
        <f t="shared" si="30"/>
        <v>0</v>
      </c>
      <c r="CZ10" s="110">
        <f t="shared" si="13"/>
        <v>0</v>
      </c>
      <c r="DA10" s="97">
        <f t="shared" si="14"/>
        <v>0</v>
      </c>
      <c r="DB10" s="111">
        <f t="shared" si="15"/>
        <v>3</v>
      </c>
      <c r="DC10" s="112">
        <f t="shared" si="16"/>
        <v>0</v>
      </c>
      <c r="DD10" s="97">
        <f t="shared" si="17"/>
        <v>0</v>
      </c>
      <c r="DE10" s="97">
        <f t="shared" si="18"/>
        <v>3</v>
      </c>
      <c r="DF10" s="97">
        <f t="shared" si="19"/>
        <v>0</v>
      </c>
      <c r="DG10" s="97">
        <f t="shared" si="20"/>
        <v>0</v>
      </c>
      <c r="DH10" s="97">
        <f t="shared" si="21"/>
        <v>3</v>
      </c>
      <c r="DI10" s="113">
        <f t="shared" si="22"/>
        <v>0</v>
      </c>
      <c r="DJ10" s="113">
        <f t="shared" si="23"/>
        <v>0</v>
      </c>
      <c r="DK10" s="113">
        <f t="shared" si="24"/>
        <v>3</v>
      </c>
      <c r="DL10" s="113">
        <f t="shared" si="25"/>
        <v>0</v>
      </c>
      <c r="DM10" s="113">
        <f t="shared" si="26"/>
        <v>0</v>
      </c>
      <c r="DN10" s="114">
        <f t="shared" si="27"/>
        <v>20</v>
      </c>
      <c r="DO10" s="113">
        <f>IF(DN10&lt;&gt;20,RANK(DN10,$DN$4:$DN$23,1)+COUNTIF(DN$4:DN10,DN10)-1,20)</f>
        <v>20</v>
      </c>
      <c r="DP10" s="115">
        <f t="shared" si="28"/>
        <v>0</v>
      </c>
      <c r="DQ10" s="116" t="str">
        <f t="shared" si="29"/>
        <v>-</v>
      </c>
      <c r="DR10" s="91"/>
      <c r="DS10" s="70"/>
      <c r="DT10" s="70"/>
    </row>
    <row r="11" spans="1:124" ht="15.95" customHeight="1">
      <c r="A11" s="70"/>
      <c r="B11" s="70"/>
      <c r="C11" s="64"/>
      <c r="D11" s="118">
        <f>classi!B228</f>
        <v>0</v>
      </c>
      <c r="E11" s="117"/>
      <c r="F11" s="93">
        <f>classi!C228</f>
        <v>0</v>
      </c>
      <c r="G11" s="93">
        <f>classi!D228</f>
        <v>0</v>
      </c>
      <c r="H11" s="203">
        <f>classi!G228</f>
        <v>0</v>
      </c>
      <c r="I11" s="204"/>
      <c r="J11" s="117"/>
      <c r="K11" s="117"/>
      <c r="L11" s="95">
        <v>0</v>
      </c>
      <c r="M11" s="95">
        <v>0</v>
      </c>
      <c r="N11" s="95">
        <v>0</v>
      </c>
      <c r="O11" s="97">
        <f t="shared" si="0"/>
        <v>0</v>
      </c>
      <c r="P11" s="95">
        <v>0</v>
      </c>
      <c r="Q11" s="95">
        <v>0</v>
      </c>
      <c r="R11" s="95">
        <v>0</v>
      </c>
      <c r="S11" s="97">
        <f t="shared" si="1"/>
        <v>0</v>
      </c>
      <c r="T11" s="95">
        <v>0</v>
      </c>
      <c r="U11" s="95">
        <v>0</v>
      </c>
      <c r="V11" s="95">
        <v>0</v>
      </c>
      <c r="W11" s="97">
        <f t="shared" si="2"/>
        <v>0</v>
      </c>
      <c r="X11" s="95">
        <v>0</v>
      </c>
      <c r="Y11" s="95">
        <v>0</v>
      </c>
      <c r="Z11" s="95">
        <v>0</v>
      </c>
      <c r="AA11" s="97">
        <f t="shared" si="3"/>
        <v>0</v>
      </c>
      <c r="AB11" s="95">
        <v>0</v>
      </c>
      <c r="AC11" s="95">
        <v>0</v>
      </c>
      <c r="AD11" s="95">
        <v>0</v>
      </c>
      <c r="AE11" s="97">
        <f t="shared" si="4"/>
        <v>0</v>
      </c>
      <c r="AF11" s="95">
        <v>0</v>
      </c>
      <c r="AG11" s="95">
        <v>0</v>
      </c>
      <c r="AH11" s="95">
        <v>0</v>
      </c>
      <c r="AI11" s="97">
        <f t="shared" si="5"/>
        <v>0</v>
      </c>
      <c r="AJ11" s="95">
        <v>0</v>
      </c>
      <c r="AK11" s="95">
        <v>0</v>
      </c>
      <c r="AL11" s="95">
        <v>0</v>
      </c>
      <c r="AM11" s="97">
        <f t="shared" si="31"/>
        <v>0</v>
      </c>
      <c r="AN11" s="95">
        <v>0</v>
      </c>
      <c r="AO11" s="95">
        <v>0</v>
      </c>
      <c r="AP11" s="95">
        <v>0</v>
      </c>
      <c r="AQ11" s="97">
        <f t="shared" si="32"/>
        <v>0</v>
      </c>
      <c r="AR11" s="98">
        <f t="shared" si="6"/>
        <v>0</v>
      </c>
      <c r="AS11" s="99">
        <v>0</v>
      </c>
      <c r="AT11" s="99">
        <v>0</v>
      </c>
      <c r="AU11" s="99">
        <v>0</v>
      </c>
      <c r="AV11" s="99">
        <v>0</v>
      </c>
      <c r="AW11" s="97">
        <f t="shared" si="7"/>
        <v>0</v>
      </c>
      <c r="AX11" s="99">
        <v>0</v>
      </c>
      <c r="AY11" s="99">
        <v>0</v>
      </c>
      <c r="AZ11" s="99">
        <v>0</v>
      </c>
      <c r="BA11" s="99">
        <v>0</v>
      </c>
      <c r="BB11" s="97">
        <f t="shared" si="8"/>
        <v>0</v>
      </c>
      <c r="BC11" s="99">
        <v>0</v>
      </c>
      <c r="BD11" s="99">
        <v>0</v>
      </c>
      <c r="BE11" s="99">
        <v>0</v>
      </c>
      <c r="BF11" s="99">
        <v>0</v>
      </c>
      <c r="BG11" s="97">
        <f t="shared" si="9"/>
        <v>0</v>
      </c>
      <c r="BH11" s="99">
        <v>0</v>
      </c>
      <c r="BI11" s="99">
        <v>0</v>
      </c>
      <c r="BJ11" s="99">
        <v>0</v>
      </c>
      <c r="BK11" s="99">
        <v>0</v>
      </c>
      <c r="BL11" s="97">
        <f t="shared" si="10"/>
        <v>0</v>
      </c>
      <c r="BM11" s="101">
        <v>0</v>
      </c>
      <c r="BN11" s="101">
        <v>0</v>
      </c>
      <c r="BO11" s="101">
        <v>0</v>
      </c>
      <c r="BP11" s="101">
        <v>0</v>
      </c>
      <c r="BQ11" s="97">
        <f t="shared" si="11"/>
        <v>0</v>
      </c>
      <c r="BR11" s="101">
        <v>0</v>
      </c>
      <c r="BS11" s="101">
        <v>0</v>
      </c>
      <c r="BT11" s="101">
        <v>0</v>
      </c>
      <c r="BU11" s="101">
        <v>0</v>
      </c>
      <c r="BV11" s="103">
        <f t="shared" si="12"/>
        <v>0</v>
      </c>
      <c r="BW11" s="104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227"/>
      <c r="CU11" s="107"/>
      <c r="CV11" s="108">
        <f t="shared" si="33"/>
        <v>0</v>
      </c>
      <c r="CW11" s="109">
        <f t="shared" si="34"/>
        <v>0</v>
      </c>
      <c r="CX11" s="109">
        <f t="shared" si="35"/>
        <v>0</v>
      </c>
      <c r="CY11" s="109">
        <f t="shared" si="30"/>
        <v>0</v>
      </c>
      <c r="CZ11" s="110">
        <f t="shared" si="13"/>
        <v>0</v>
      </c>
      <c r="DA11" s="97">
        <f t="shared" si="14"/>
        <v>0</v>
      </c>
      <c r="DB11" s="111">
        <f t="shared" si="15"/>
        <v>3</v>
      </c>
      <c r="DC11" s="112">
        <f t="shared" si="16"/>
        <v>0</v>
      </c>
      <c r="DD11" s="97">
        <f t="shared" si="17"/>
        <v>0</v>
      </c>
      <c r="DE11" s="97">
        <f t="shared" si="18"/>
        <v>3</v>
      </c>
      <c r="DF11" s="97">
        <f t="shared" si="19"/>
        <v>0</v>
      </c>
      <c r="DG11" s="97">
        <f t="shared" si="20"/>
        <v>0</v>
      </c>
      <c r="DH11" s="97">
        <f t="shared" si="21"/>
        <v>3</v>
      </c>
      <c r="DI11" s="113">
        <f t="shared" si="22"/>
        <v>0</v>
      </c>
      <c r="DJ11" s="113">
        <f t="shared" si="23"/>
        <v>0</v>
      </c>
      <c r="DK11" s="113">
        <f t="shared" si="24"/>
        <v>3</v>
      </c>
      <c r="DL11" s="113">
        <f t="shared" si="25"/>
        <v>0</v>
      </c>
      <c r="DM11" s="113">
        <f t="shared" si="26"/>
        <v>0</v>
      </c>
      <c r="DN11" s="114">
        <f t="shared" si="27"/>
        <v>20</v>
      </c>
      <c r="DO11" s="113">
        <f>IF(DN11&lt;&gt;20,RANK(DN11,$DN$4:$DN$23,1)+COUNTIF(DN$4:DN11,DN11)-1,20)</f>
        <v>20</v>
      </c>
      <c r="DP11" s="115">
        <f t="shared" si="28"/>
        <v>0</v>
      </c>
      <c r="DQ11" s="116" t="str">
        <f t="shared" si="29"/>
        <v>-</v>
      </c>
      <c r="DR11" s="91"/>
      <c r="DS11" s="70"/>
      <c r="DT11" s="70"/>
    </row>
    <row r="12" spans="1:124" ht="15.95" customHeight="1">
      <c r="A12" s="70"/>
      <c r="B12" s="70"/>
      <c r="C12" s="64"/>
      <c r="D12" s="118">
        <f>classi!B229</f>
        <v>0</v>
      </c>
      <c r="E12" s="117"/>
      <c r="F12" s="93">
        <f>classi!C229</f>
        <v>0</v>
      </c>
      <c r="G12" s="93">
        <f>classi!D229</f>
        <v>0</v>
      </c>
      <c r="H12" s="203">
        <f>classi!G229</f>
        <v>0</v>
      </c>
      <c r="I12" s="204"/>
      <c r="J12" s="117"/>
      <c r="K12" s="117"/>
      <c r="L12" s="95">
        <v>0</v>
      </c>
      <c r="M12" s="95">
        <v>0</v>
      </c>
      <c r="N12" s="95">
        <v>0</v>
      </c>
      <c r="O12" s="97">
        <f t="shared" si="0"/>
        <v>0</v>
      </c>
      <c r="P12" s="95">
        <v>0</v>
      </c>
      <c r="Q12" s="95">
        <v>0</v>
      </c>
      <c r="R12" s="95">
        <v>0</v>
      </c>
      <c r="S12" s="97">
        <f t="shared" si="1"/>
        <v>0</v>
      </c>
      <c r="T12" s="95">
        <v>0</v>
      </c>
      <c r="U12" s="95">
        <v>0</v>
      </c>
      <c r="V12" s="95">
        <v>0</v>
      </c>
      <c r="W12" s="97">
        <f t="shared" si="2"/>
        <v>0</v>
      </c>
      <c r="X12" s="95">
        <v>0</v>
      </c>
      <c r="Y12" s="95">
        <v>0</v>
      </c>
      <c r="Z12" s="95">
        <v>0</v>
      </c>
      <c r="AA12" s="97">
        <f t="shared" si="3"/>
        <v>0</v>
      </c>
      <c r="AB12" s="95">
        <v>0</v>
      </c>
      <c r="AC12" s="95">
        <v>0</v>
      </c>
      <c r="AD12" s="95">
        <v>0</v>
      </c>
      <c r="AE12" s="97">
        <f t="shared" si="4"/>
        <v>0</v>
      </c>
      <c r="AF12" s="95">
        <v>0</v>
      </c>
      <c r="AG12" s="95">
        <v>0</v>
      </c>
      <c r="AH12" s="95">
        <v>0</v>
      </c>
      <c r="AI12" s="97">
        <f t="shared" si="5"/>
        <v>0</v>
      </c>
      <c r="AJ12" s="95">
        <v>0</v>
      </c>
      <c r="AK12" s="95">
        <v>0</v>
      </c>
      <c r="AL12" s="95">
        <v>0</v>
      </c>
      <c r="AM12" s="97">
        <f t="shared" si="31"/>
        <v>0</v>
      </c>
      <c r="AN12" s="95">
        <v>0</v>
      </c>
      <c r="AO12" s="95">
        <v>0</v>
      </c>
      <c r="AP12" s="95">
        <v>0</v>
      </c>
      <c r="AQ12" s="97">
        <f t="shared" si="32"/>
        <v>0</v>
      </c>
      <c r="AR12" s="98">
        <f t="shared" si="6"/>
        <v>0</v>
      </c>
      <c r="AS12" s="99">
        <v>0</v>
      </c>
      <c r="AT12" s="99">
        <v>0</v>
      </c>
      <c r="AU12" s="99">
        <v>0</v>
      </c>
      <c r="AV12" s="99">
        <v>0</v>
      </c>
      <c r="AW12" s="97">
        <f t="shared" si="7"/>
        <v>0</v>
      </c>
      <c r="AX12" s="99">
        <v>0</v>
      </c>
      <c r="AY12" s="99">
        <v>0</v>
      </c>
      <c r="AZ12" s="99">
        <v>0</v>
      </c>
      <c r="BA12" s="99">
        <v>0</v>
      </c>
      <c r="BB12" s="97">
        <f t="shared" si="8"/>
        <v>0</v>
      </c>
      <c r="BC12" s="99">
        <v>0</v>
      </c>
      <c r="BD12" s="99">
        <v>0</v>
      </c>
      <c r="BE12" s="99">
        <v>0</v>
      </c>
      <c r="BF12" s="99">
        <v>0</v>
      </c>
      <c r="BG12" s="97">
        <f t="shared" si="9"/>
        <v>0</v>
      </c>
      <c r="BH12" s="99">
        <v>0</v>
      </c>
      <c r="BI12" s="99">
        <v>0</v>
      </c>
      <c r="BJ12" s="99">
        <v>0</v>
      </c>
      <c r="BK12" s="99">
        <v>0</v>
      </c>
      <c r="BL12" s="97">
        <f t="shared" si="10"/>
        <v>0</v>
      </c>
      <c r="BM12" s="101">
        <v>0</v>
      </c>
      <c r="BN12" s="101">
        <v>0</v>
      </c>
      <c r="BO12" s="101">
        <v>0</v>
      </c>
      <c r="BP12" s="101">
        <v>0</v>
      </c>
      <c r="BQ12" s="97">
        <f t="shared" si="11"/>
        <v>0</v>
      </c>
      <c r="BR12" s="101">
        <v>0</v>
      </c>
      <c r="BS12" s="101">
        <v>0</v>
      </c>
      <c r="BT12" s="101">
        <v>0</v>
      </c>
      <c r="BU12" s="101">
        <v>0</v>
      </c>
      <c r="BV12" s="103">
        <f t="shared" si="12"/>
        <v>0</v>
      </c>
      <c r="BW12" s="104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227"/>
      <c r="CU12" s="107"/>
      <c r="CV12" s="108">
        <f t="shared" si="33"/>
        <v>0</v>
      </c>
      <c r="CW12" s="109">
        <f t="shared" si="34"/>
        <v>0</v>
      </c>
      <c r="CX12" s="109">
        <f t="shared" si="35"/>
        <v>0</v>
      </c>
      <c r="CY12" s="109">
        <f t="shared" si="30"/>
        <v>0</v>
      </c>
      <c r="CZ12" s="110">
        <f t="shared" si="13"/>
        <v>0</v>
      </c>
      <c r="DA12" s="97">
        <f t="shared" si="14"/>
        <v>0</v>
      </c>
      <c r="DB12" s="111">
        <f t="shared" si="15"/>
        <v>3</v>
      </c>
      <c r="DC12" s="112">
        <f t="shared" si="16"/>
        <v>0</v>
      </c>
      <c r="DD12" s="97">
        <f t="shared" si="17"/>
        <v>0</v>
      </c>
      <c r="DE12" s="97">
        <f t="shared" si="18"/>
        <v>3</v>
      </c>
      <c r="DF12" s="97">
        <f t="shared" si="19"/>
        <v>0</v>
      </c>
      <c r="DG12" s="97">
        <f t="shared" si="20"/>
        <v>0</v>
      </c>
      <c r="DH12" s="97">
        <f t="shared" si="21"/>
        <v>3</v>
      </c>
      <c r="DI12" s="113">
        <f t="shared" si="22"/>
        <v>0</v>
      </c>
      <c r="DJ12" s="113">
        <f t="shared" si="23"/>
        <v>0</v>
      </c>
      <c r="DK12" s="113">
        <f t="shared" si="24"/>
        <v>3</v>
      </c>
      <c r="DL12" s="113">
        <f t="shared" si="25"/>
        <v>0</v>
      </c>
      <c r="DM12" s="113">
        <f t="shared" si="26"/>
        <v>0</v>
      </c>
      <c r="DN12" s="114">
        <f t="shared" si="27"/>
        <v>20</v>
      </c>
      <c r="DO12" s="113">
        <f>IF(DN12&lt;&gt;20,RANK(DN12,$DN$4:$DN$23,1)+COUNTIF(DN$4:DN12,DN12)-1,20)</f>
        <v>20</v>
      </c>
      <c r="DP12" s="115">
        <f t="shared" si="28"/>
        <v>0</v>
      </c>
      <c r="DQ12" s="116" t="str">
        <f t="shared" si="29"/>
        <v>-</v>
      </c>
      <c r="DR12" s="91"/>
      <c r="DS12" s="70"/>
      <c r="DT12" s="70"/>
    </row>
    <row r="13" spans="1:124" ht="15.95" customHeight="1">
      <c r="A13" s="70"/>
      <c r="B13" s="70"/>
      <c r="C13" s="64"/>
      <c r="D13" s="118">
        <f>classi!B230</f>
        <v>0</v>
      </c>
      <c r="E13" s="117"/>
      <c r="F13" s="93">
        <f>classi!C230</f>
        <v>0</v>
      </c>
      <c r="G13" s="93">
        <f>classi!D230</f>
        <v>0</v>
      </c>
      <c r="H13" s="203">
        <f>classi!G230</f>
        <v>0</v>
      </c>
      <c r="I13" s="204"/>
      <c r="J13" s="117"/>
      <c r="K13" s="117"/>
      <c r="L13" s="95">
        <v>0</v>
      </c>
      <c r="M13" s="95">
        <v>0</v>
      </c>
      <c r="N13" s="95">
        <v>0</v>
      </c>
      <c r="O13" s="97">
        <f t="shared" si="0"/>
        <v>0</v>
      </c>
      <c r="P13" s="95">
        <v>0</v>
      </c>
      <c r="Q13" s="95">
        <v>0</v>
      </c>
      <c r="R13" s="95">
        <v>0</v>
      </c>
      <c r="S13" s="97">
        <f t="shared" si="1"/>
        <v>0</v>
      </c>
      <c r="T13" s="95">
        <v>0</v>
      </c>
      <c r="U13" s="95">
        <v>0</v>
      </c>
      <c r="V13" s="95">
        <v>0</v>
      </c>
      <c r="W13" s="97">
        <f t="shared" si="2"/>
        <v>0</v>
      </c>
      <c r="X13" s="95">
        <v>0</v>
      </c>
      <c r="Y13" s="95">
        <v>0</v>
      </c>
      <c r="Z13" s="95">
        <v>0</v>
      </c>
      <c r="AA13" s="97">
        <f t="shared" si="3"/>
        <v>0</v>
      </c>
      <c r="AB13" s="95">
        <v>0</v>
      </c>
      <c r="AC13" s="95">
        <v>0</v>
      </c>
      <c r="AD13" s="95">
        <v>0</v>
      </c>
      <c r="AE13" s="97">
        <f t="shared" si="4"/>
        <v>0</v>
      </c>
      <c r="AF13" s="95">
        <v>0</v>
      </c>
      <c r="AG13" s="95">
        <v>0</v>
      </c>
      <c r="AH13" s="95">
        <v>0</v>
      </c>
      <c r="AI13" s="97">
        <f t="shared" si="5"/>
        <v>0</v>
      </c>
      <c r="AJ13" s="95">
        <v>0</v>
      </c>
      <c r="AK13" s="95">
        <v>0</v>
      </c>
      <c r="AL13" s="95">
        <v>0</v>
      </c>
      <c r="AM13" s="97">
        <f t="shared" si="31"/>
        <v>0</v>
      </c>
      <c r="AN13" s="95">
        <v>0</v>
      </c>
      <c r="AO13" s="95">
        <v>0</v>
      </c>
      <c r="AP13" s="95">
        <v>0</v>
      </c>
      <c r="AQ13" s="97">
        <f t="shared" si="32"/>
        <v>0</v>
      </c>
      <c r="AR13" s="98">
        <f t="shared" si="6"/>
        <v>0</v>
      </c>
      <c r="AS13" s="99">
        <v>0</v>
      </c>
      <c r="AT13" s="99">
        <v>0</v>
      </c>
      <c r="AU13" s="99">
        <v>0</v>
      </c>
      <c r="AV13" s="99">
        <v>0</v>
      </c>
      <c r="AW13" s="97">
        <f t="shared" si="7"/>
        <v>0</v>
      </c>
      <c r="AX13" s="99">
        <v>0</v>
      </c>
      <c r="AY13" s="99">
        <v>0</v>
      </c>
      <c r="AZ13" s="99">
        <v>0</v>
      </c>
      <c r="BA13" s="99">
        <v>0</v>
      </c>
      <c r="BB13" s="97">
        <f t="shared" si="8"/>
        <v>0</v>
      </c>
      <c r="BC13" s="99">
        <v>0</v>
      </c>
      <c r="BD13" s="99">
        <v>0</v>
      </c>
      <c r="BE13" s="99">
        <v>0</v>
      </c>
      <c r="BF13" s="99">
        <v>0</v>
      </c>
      <c r="BG13" s="97">
        <f t="shared" si="9"/>
        <v>0</v>
      </c>
      <c r="BH13" s="99">
        <v>0</v>
      </c>
      <c r="BI13" s="99">
        <v>0</v>
      </c>
      <c r="BJ13" s="99">
        <v>0</v>
      </c>
      <c r="BK13" s="99">
        <v>0</v>
      </c>
      <c r="BL13" s="97">
        <f t="shared" si="10"/>
        <v>0</v>
      </c>
      <c r="BM13" s="101">
        <v>0</v>
      </c>
      <c r="BN13" s="101">
        <v>0</v>
      </c>
      <c r="BO13" s="101">
        <v>0</v>
      </c>
      <c r="BP13" s="101">
        <v>0</v>
      </c>
      <c r="BQ13" s="97">
        <f t="shared" si="11"/>
        <v>0</v>
      </c>
      <c r="BR13" s="101">
        <v>0</v>
      </c>
      <c r="BS13" s="101">
        <v>0</v>
      </c>
      <c r="BT13" s="101">
        <v>0</v>
      </c>
      <c r="BU13" s="101">
        <v>0</v>
      </c>
      <c r="BV13" s="103">
        <f t="shared" si="12"/>
        <v>0</v>
      </c>
      <c r="BW13" s="104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227"/>
      <c r="CU13" s="107"/>
      <c r="CV13" s="108">
        <f t="shared" si="33"/>
        <v>0</v>
      </c>
      <c r="CW13" s="109">
        <f t="shared" si="34"/>
        <v>0</v>
      </c>
      <c r="CX13" s="109">
        <f t="shared" si="35"/>
        <v>0</v>
      </c>
      <c r="CY13" s="109">
        <f t="shared" si="30"/>
        <v>0</v>
      </c>
      <c r="CZ13" s="110">
        <f t="shared" si="13"/>
        <v>0</v>
      </c>
      <c r="DA13" s="97">
        <f t="shared" si="14"/>
        <v>0</v>
      </c>
      <c r="DB13" s="111">
        <f t="shared" si="15"/>
        <v>3</v>
      </c>
      <c r="DC13" s="112">
        <f t="shared" si="16"/>
        <v>0</v>
      </c>
      <c r="DD13" s="97">
        <f t="shared" si="17"/>
        <v>0</v>
      </c>
      <c r="DE13" s="97">
        <f t="shared" si="18"/>
        <v>3</v>
      </c>
      <c r="DF13" s="97">
        <f t="shared" si="19"/>
        <v>0</v>
      </c>
      <c r="DG13" s="97">
        <f t="shared" si="20"/>
        <v>0</v>
      </c>
      <c r="DH13" s="97">
        <f t="shared" si="21"/>
        <v>3</v>
      </c>
      <c r="DI13" s="113">
        <f t="shared" si="22"/>
        <v>0</v>
      </c>
      <c r="DJ13" s="113">
        <f t="shared" si="23"/>
        <v>0</v>
      </c>
      <c r="DK13" s="113">
        <f t="shared" si="24"/>
        <v>3</v>
      </c>
      <c r="DL13" s="113">
        <f t="shared" si="25"/>
        <v>0</v>
      </c>
      <c r="DM13" s="113">
        <f t="shared" si="26"/>
        <v>0</v>
      </c>
      <c r="DN13" s="114">
        <f t="shared" si="27"/>
        <v>20</v>
      </c>
      <c r="DO13" s="113">
        <f>IF(DN13&lt;&gt;20,RANK(DN13,$DN$4:$DN$23,1)+COUNTIF(DN$4:DN13,DN13)-1,20)</f>
        <v>20</v>
      </c>
      <c r="DP13" s="115">
        <f t="shared" si="28"/>
        <v>0</v>
      </c>
      <c r="DQ13" s="116" t="str">
        <f t="shared" si="29"/>
        <v>-</v>
      </c>
      <c r="DR13" s="91"/>
      <c r="DS13" s="70"/>
      <c r="DT13" s="70"/>
    </row>
    <row r="14" spans="1:124" ht="15.95" customHeight="1">
      <c r="A14" s="70"/>
      <c r="B14" s="70"/>
      <c r="C14" s="64"/>
      <c r="D14" s="118">
        <f>classi!B231</f>
        <v>0</v>
      </c>
      <c r="E14" s="117"/>
      <c r="F14" s="93">
        <f>classi!C231</f>
        <v>0</v>
      </c>
      <c r="G14" s="93">
        <f>classi!D231</f>
        <v>0</v>
      </c>
      <c r="H14" s="203">
        <f>classi!G231</f>
        <v>0</v>
      </c>
      <c r="I14" s="204"/>
      <c r="J14" s="117"/>
      <c r="K14" s="117"/>
      <c r="L14" s="95">
        <v>0</v>
      </c>
      <c r="M14" s="95">
        <v>0</v>
      </c>
      <c r="N14" s="95">
        <v>0</v>
      </c>
      <c r="O14" s="97">
        <f t="shared" si="0"/>
        <v>0</v>
      </c>
      <c r="P14" s="95">
        <v>0</v>
      </c>
      <c r="Q14" s="95">
        <v>0</v>
      </c>
      <c r="R14" s="95">
        <v>0</v>
      </c>
      <c r="S14" s="97">
        <f t="shared" si="1"/>
        <v>0</v>
      </c>
      <c r="T14" s="95">
        <v>0</v>
      </c>
      <c r="U14" s="95">
        <v>0</v>
      </c>
      <c r="V14" s="95">
        <v>0</v>
      </c>
      <c r="W14" s="97">
        <f t="shared" si="2"/>
        <v>0</v>
      </c>
      <c r="X14" s="95">
        <v>0</v>
      </c>
      <c r="Y14" s="95">
        <v>0</v>
      </c>
      <c r="Z14" s="95">
        <v>0</v>
      </c>
      <c r="AA14" s="97">
        <f t="shared" si="3"/>
        <v>0</v>
      </c>
      <c r="AB14" s="95">
        <v>0</v>
      </c>
      <c r="AC14" s="95">
        <v>0</v>
      </c>
      <c r="AD14" s="95">
        <v>0</v>
      </c>
      <c r="AE14" s="97">
        <f t="shared" si="4"/>
        <v>0</v>
      </c>
      <c r="AF14" s="95">
        <v>0</v>
      </c>
      <c r="AG14" s="95">
        <v>0</v>
      </c>
      <c r="AH14" s="95">
        <v>0</v>
      </c>
      <c r="AI14" s="97">
        <f t="shared" si="5"/>
        <v>0</v>
      </c>
      <c r="AJ14" s="95">
        <v>0</v>
      </c>
      <c r="AK14" s="95">
        <v>0</v>
      </c>
      <c r="AL14" s="95">
        <v>0</v>
      </c>
      <c r="AM14" s="97">
        <f t="shared" si="31"/>
        <v>0</v>
      </c>
      <c r="AN14" s="95">
        <v>0</v>
      </c>
      <c r="AO14" s="95">
        <v>0</v>
      </c>
      <c r="AP14" s="95">
        <v>0</v>
      </c>
      <c r="AQ14" s="97">
        <f t="shared" si="32"/>
        <v>0</v>
      </c>
      <c r="AR14" s="98">
        <f t="shared" si="6"/>
        <v>0</v>
      </c>
      <c r="AS14" s="99">
        <v>0</v>
      </c>
      <c r="AT14" s="99">
        <v>0</v>
      </c>
      <c r="AU14" s="99">
        <v>0</v>
      </c>
      <c r="AV14" s="99">
        <v>0</v>
      </c>
      <c r="AW14" s="97">
        <f t="shared" si="7"/>
        <v>0</v>
      </c>
      <c r="AX14" s="99">
        <v>0</v>
      </c>
      <c r="AY14" s="99">
        <v>0</v>
      </c>
      <c r="AZ14" s="99">
        <v>0</v>
      </c>
      <c r="BA14" s="99">
        <v>0</v>
      </c>
      <c r="BB14" s="97">
        <f t="shared" si="8"/>
        <v>0</v>
      </c>
      <c r="BC14" s="99">
        <v>0</v>
      </c>
      <c r="BD14" s="99">
        <v>0</v>
      </c>
      <c r="BE14" s="99">
        <v>0</v>
      </c>
      <c r="BF14" s="99">
        <v>0</v>
      </c>
      <c r="BG14" s="97">
        <f t="shared" si="9"/>
        <v>0</v>
      </c>
      <c r="BH14" s="99">
        <v>0</v>
      </c>
      <c r="BI14" s="99">
        <v>0</v>
      </c>
      <c r="BJ14" s="99">
        <v>0</v>
      </c>
      <c r="BK14" s="99">
        <v>0</v>
      </c>
      <c r="BL14" s="97">
        <f t="shared" si="10"/>
        <v>0</v>
      </c>
      <c r="BM14" s="101">
        <v>0</v>
      </c>
      <c r="BN14" s="101">
        <v>0</v>
      </c>
      <c r="BO14" s="101">
        <v>0</v>
      </c>
      <c r="BP14" s="101">
        <v>0</v>
      </c>
      <c r="BQ14" s="97">
        <f t="shared" si="11"/>
        <v>0</v>
      </c>
      <c r="BR14" s="101">
        <v>0</v>
      </c>
      <c r="BS14" s="101">
        <v>0</v>
      </c>
      <c r="BT14" s="101">
        <v>0</v>
      </c>
      <c r="BU14" s="101">
        <v>0</v>
      </c>
      <c r="BV14" s="103">
        <f t="shared" si="12"/>
        <v>0</v>
      </c>
      <c r="BW14" s="104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227"/>
      <c r="CU14" s="107"/>
      <c r="CV14" s="108">
        <f t="shared" si="33"/>
        <v>0</v>
      </c>
      <c r="CW14" s="109">
        <f t="shared" si="34"/>
        <v>0</v>
      </c>
      <c r="CX14" s="109">
        <f t="shared" si="35"/>
        <v>0</v>
      </c>
      <c r="CY14" s="109">
        <f t="shared" si="30"/>
        <v>0</v>
      </c>
      <c r="CZ14" s="110">
        <f t="shared" si="13"/>
        <v>0</v>
      </c>
      <c r="DA14" s="97">
        <f t="shared" si="14"/>
        <v>0</v>
      </c>
      <c r="DB14" s="111">
        <f t="shared" si="15"/>
        <v>3</v>
      </c>
      <c r="DC14" s="112">
        <f t="shared" si="16"/>
        <v>0</v>
      </c>
      <c r="DD14" s="97">
        <f t="shared" si="17"/>
        <v>0</v>
      </c>
      <c r="DE14" s="97">
        <f t="shared" si="18"/>
        <v>3</v>
      </c>
      <c r="DF14" s="97">
        <f t="shared" si="19"/>
        <v>0</v>
      </c>
      <c r="DG14" s="97">
        <f t="shared" si="20"/>
        <v>0</v>
      </c>
      <c r="DH14" s="97">
        <f t="shared" si="21"/>
        <v>3</v>
      </c>
      <c r="DI14" s="113">
        <f t="shared" si="22"/>
        <v>0</v>
      </c>
      <c r="DJ14" s="113">
        <f t="shared" si="23"/>
        <v>0</v>
      </c>
      <c r="DK14" s="113">
        <f t="shared" si="24"/>
        <v>3</v>
      </c>
      <c r="DL14" s="113">
        <f t="shared" si="25"/>
        <v>0</v>
      </c>
      <c r="DM14" s="113">
        <f t="shared" si="26"/>
        <v>0</v>
      </c>
      <c r="DN14" s="114">
        <f t="shared" si="27"/>
        <v>20</v>
      </c>
      <c r="DO14" s="113">
        <f>IF(DN14&lt;&gt;20,RANK(DN14,$DN$4:$DN$23,1)+COUNTIF(DN$4:DN14,DN14)-1,20)</f>
        <v>20</v>
      </c>
      <c r="DP14" s="115">
        <f t="shared" si="28"/>
        <v>0</v>
      </c>
      <c r="DQ14" s="116" t="str">
        <f t="shared" si="29"/>
        <v>-</v>
      </c>
      <c r="DR14" s="91"/>
      <c r="DS14" s="70"/>
      <c r="DT14" s="70"/>
    </row>
    <row r="15" spans="1:124" ht="15.95" customHeight="1">
      <c r="A15" s="70"/>
      <c r="B15" s="70"/>
      <c r="C15" s="64"/>
      <c r="D15" s="92" t="str">
        <f>classi!B232</f>
        <v>-</v>
      </c>
      <c r="E15" s="117"/>
      <c r="F15" s="93">
        <f>classi!C232</f>
        <v>0</v>
      </c>
      <c r="G15" s="93">
        <f>classi!D232</f>
        <v>0</v>
      </c>
      <c r="H15" s="203">
        <f>classi!G232</f>
        <v>0</v>
      </c>
      <c r="I15" s="204"/>
      <c r="J15" s="117"/>
      <c r="K15" s="117"/>
      <c r="L15" s="95">
        <v>0</v>
      </c>
      <c r="M15" s="95">
        <v>0</v>
      </c>
      <c r="N15" s="95">
        <v>0</v>
      </c>
      <c r="O15" s="97">
        <f t="shared" si="0"/>
        <v>0</v>
      </c>
      <c r="P15" s="95">
        <v>0</v>
      </c>
      <c r="Q15" s="95">
        <v>0</v>
      </c>
      <c r="R15" s="95">
        <v>0</v>
      </c>
      <c r="S15" s="97">
        <f t="shared" si="1"/>
        <v>0</v>
      </c>
      <c r="T15" s="95">
        <v>0</v>
      </c>
      <c r="U15" s="95">
        <v>0</v>
      </c>
      <c r="V15" s="95">
        <v>0</v>
      </c>
      <c r="W15" s="97">
        <f t="shared" si="2"/>
        <v>0</v>
      </c>
      <c r="X15" s="95">
        <v>0</v>
      </c>
      <c r="Y15" s="95">
        <v>0</v>
      </c>
      <c r="Z15" s="95">
        <v>0</v>
      </c>
      <c r="AA15" s="97">
        <f t="shared" si="3"/>
        <v>0</v>
      </c>
      <c r="AB15" s="95">
        <v>0</v>
      </c>
      <c r="AC15" s="95">
        <v>0</v>
      </c>
      <c r="AD15" s="95">
        <v>0</v>
      </c>
      <c r="AE15" s="97">
        <f t="shared" si="4"/>
        <v>0</v>
      </c>
      <c r="AF15" s="95">
        <v>0</v>
      </c>
      <c r="AG15" s="95">
        <v>0</v>
      </c>
      <c r="AH15" s="95">
        <v>0</v>
      </c>
      <c r="AI15" s="97">
        <f t="shared" si="5"/>
        <v>0</v>
      </c>
      <c r="AJ15" s="95">
        <v>0</v>
      </c>
      <c r="AK15" s="95">
        <v>0</v>
      </c>
      <c r="AL15" s="95">
        <v>0</v>
      </c>
      <c r="AM15" s="97">
        <f t="shared" si="31"/>
        <v>0</v>
      </c>
      <c r="AN15" s="95">
        <v>0</v>
      </c>
      <c r="AO15" s="95">
        <v>0</v>
      </c>
      <c r="AP15" s="95">
        <v>0</v>
      </c>
      <c r="AQ15" s="97">
        <f t="shared" si="32"/>
        <v>0</v>
      </c>
      <c r="AR15" s="98">
        <f t="shared" si="6"/>
        <v>0</v>
      </c>
      <c r="AS15" s="99">
        <v>0</v>
      </c>
      <c r="AT15" s="99">
        <v>0</v>
      </c>
      <c r="AU15" s="99">
        <v>0</v>
      </c>
      <c r="AV15" s="99">
        <v>0</v>
      </c>
      <c r="AW15" s="97">
        <f t="shared" si="7"/>
        <v>0</v>
      </c>
      <c r="AX15" s="99">
        <v>0</v>
      </c>
      <c r="AY15" s="99">
        <v>0</v>
      </c>
      <c r="AZ15" s="99">
        <v>0</v>
      </c>
      <c r="BA15" s="99">
        <v>0</v>
      </c>
      <c r="BB15" s="97">
        <f t="shared" si="8"/>
        <v>0</v>
      </c>
      <c r="BC15" s="99">
        <v>0</v>
      </c>
      <c r="BD15" s="99">
        <v>0</v>
      </c>
      <c r="BE15" s="99">
        <v>0</v>
      </c>
      <c r="BF15" s="99">
        <v>0</v>
      </c>
      <c r="BG15" s="97">
        <f t="shared" si="9"/>
        <v>0</v>
      </c>
      <c r="BH15" s="99">
        <v>0</v>
      </c>
      <c r="BI15" s="99">
        <v>0</v>
      </c>
      <c r="BJ15" s="99">
        <v>0</v>
      </c>
      <c r="BK15" s="99">
        <v>0</v>
      </c>
      <c r="BL15" s="97">
        <f t="shared" si="10"/>
        <v>0</v>
      </c>
      <c r="BM15" s="101">
        <v>0</v>
      </c>
      <c r="BN15" s="101">
        <v>0</v>
      </c>
      <c r="BO15" s="101">
        <v>0</v>
      </c>
      <c r="BP15" s="101">
        <v>0</v>
      </c>
      <c r="BQ15" s="97">
        <f t="shared" si="11"/>
        <v>0</v>
      </c>
      <c r="BR15" s="101">
        <v>0</v>
      </c>
      <c r="BS15" s="101">
        <v>0</v>
      </c>
      <c r="BT15" s="101">
        <v>0</v>
      </c>
      <c r="BU15" s="101">
        <v>0</v>
      </c>
      <c r="BV15" s="103">
        <f t="shared" si="12"/>
        <v>0</v>
      </c>
      <c r="BW15" s="104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227"/>
      <c r="CU15" s="107"/>
      <c r="CV15" s="108">
        <f t="shared" si="33"/>
        <v>0</v>
      </c>
      <c r="CW15" s="109">
        <f t="shared" si="34"/>
        <v>0</v>
      </c>
      <c r="CX15" s="109">
        <f t="shared" si="35"/>
        <v>0</v>
      </c>
      <c r="CY15" s="109">
        <f t="shared" si="30"/>
        <v>0</v>
      </c>
      <c r="CZ15" s="110">
        <f t="shared" si="13"/>
        <v>0</v>
      </c>
      <c r="DA15" s="97">
        <f t="shared" si="14"/>
        <v>0</v>
      </c>
      <c r="DB15" s="111">
        <f t="shared" si="15"/>
        <v>3</v>
      </c>
      <c r="DC15" s="112">
        <f t="shared" si="16"/>
        <v>0</v>
      </c>
      <c r="DD15" s="97">
        <f t="shared" si="17"/>
        <v>0</v>
      </c>
      <c r="DE15" s="97">
        <f t="shared" si="18"/>
        <v>3</v>
      </c>
      <c r="DF15" s="97">
        <f t="shared" si="19"/>
        <v>0</v>
      </c>
      <c r="DG15" s="97">
        <f t="shared" si="20"/>
        <v>0</v>
      </c>
      <c r="DH15" s="97">
        <f t="shared" si="21"/>
        <v>3</v>
      </c>
      <c r="DI15" s="113">
        <f t="shared" si="22"/>
        <v>0</v>
      </c>
      <c r="DJ15" s="113">
        <f t="shared" si="23"/>
        <v>0</v>
      </c>
      <c r="DK15" s="113">
        <f t="shared" si="24"/>
        <v>3</v>
      </c>
      <c r="DL15" s="113">
        <f t="shared" si="25"/>
        <v>0</v>
      </c>
      <c r="DM15" s="113">
        <f t="shared" si="26"/>
        <v>0</v>
      </c>
      <c r="DN15" s="114">
        <f t="shared" si="27"/>
        <v>20</v>
      </c>
      <c r="DO15" s="113">
        <f>IF(DN15&lt;&gt;20,RANK(DN15,$DN$4:$DN$23,1)+COUNTIF(DN$4:DN15,DN15)-1,20)</f>
        <v>20</v>
      </c>
      <c r="DP15" s="115">
        <f t="shared" si="28"/>
        <v>0</v>
      </c>
      <c r="DQ15" s="116" t="str">
        <f t="shared" si="29"/>
        <v>-</v>
      </c>
      <c r="DR15" s="91"/>
      <c r="DS15" s="70"/>
      <c r="DT15" s="70"/>
    </row>
    <row r="16" spans="1:124" ht="15.95" customHeight="1">
      <c r="A16" s="70"/>
      <c r="B16" s="70"/>
      <c r="C16" s="64"/>
      <c r="D16" s="92" t="str">
        <f>classi!B233</f>
        <v>-</v>
      </c>
      <c r="E16" s="117"/>
      <c r="F16" s="93">
        <f>classi!C233</f>
        <v>0</v>
      </c>
      <c r="G16" s="93">
        <f>classi!D233</f>
        <v>0</v>
      </c>
      <c r="H16" s="203">
        <f>classi!G233</f>
        <v>0</v>
      </c>
      <c r="I16" s="204"/>
      <c r="J16" s="117"/>
      <c r="K16" s="117"/>
      <c r="L16" s="95">
        <v>0</v>
      </c>
      <c r="M16" s="95">
        <v>0</v>
      </c>
      <c r="N16" s="95">
        <v>0</v>
      </c>
      <c r="O16" s="97">
        <f t="shared" si="0"/>
        <v>0</v>
      </c>
      <c r="P16" s="95">
        <v>0</v>
      </c>
      <c r="Q16" s="95">
        <v>0</v>
      </c>
      <c r="R16" s="95">
        <v>0</v>
      </c>
      <c r="S16" s="97">
        <f t="shared" si="1"/>
        <v>0</v>
      </c>
      <c r="T16" s="95">
        <v>0</v>
      </c>
      <c r="U16" s="95">
        <v>0</v>
      </c>
      <c r="V16" s="95">
        <v>0</v>
      </c>
      <c r="W16" s="97">
        <f t="shared" si="2"/>
        <v>0</v>
      </c>
      <c r="X16" s="95">
        <v>0</v>
      </c>
      <c r="Y16" s="95">
        <v>0</v>
      </c>
      <c r="Z16" s="95">
        <v>0</v>
      </c>
      <c r="AA16" s="97">
        <f t="shared" si="3"/>
        <v>0</v>
      </c>
      <c r="AB16" s="95">
        <v>0</v>
      </c>
      <c r="AC16" s="95">
        <v>0</v>
      </c>
      <c r="AD16" s="95">
        <v>0</v>
      </c>
      <c r="AE16" s="97">
        <f t="shared" si="4"/>
        <v>0</v>
      </c>
      <c r="AF16" s="95">
        <v>0</v>
      </c>
      <c r="AG16" s="95">
        <v>0</v>
      </c>
      <c r="AH16" s="95">
        <v>0</v>
      </c>
      <c r="AI16" s="97">
        <f t="shared" si="5"/>
        <v>0</v>
      </c>
      <c r="AJ16" s="95">
        <v>0</v>
      </c>
      <c r="AK16" s="95">
        <v>0</v>
      </c>
      <c r="AL16" s="95">
        <v>0</v>
      </c>
      <c r="AM16" s="97">
        <f t="shared" si="31"/>
        <v>0</v>
      </c>
      <c r="AN16" s="95">
        <v>0</v>
      </c>
      <c r="AO16" s="95">
        <v>0</v>
      </c>
      <c r="AP16" s="95">
        <v>0</v>
      </c>
      <c r="AQ16" s="97">
        <f t="shared" si="32"/>
        <v>0</v>
      </c>
      <c r="AR16" s="98">
        <f t="shared" si="6"/>
        <v>0</v>
      </c>
      <c r="AS16" s="99">
        <v>0</v>
      </c>
      <c r="AT16" s="99">
        <v>0</v>
      </c>
      <c r="AU16" s="99">
        <v>0</v>
      </c>
      <c r="AV16" s="99">
        <v>0</v>
      </c>
      <c r="AW16" s="97">
        <f t="shared" si="7"/>
        <v>0</v>
      </c>
      <c r="AX16" s="99">
        <v>0</v>
      </c>
      <c r="AY16" s="99">
        <v>0</v>
      </c>
      <c r="AZ16" s="99">
        <v>0</v>
      </c>
      <c r="BA16" s="99">
        <v>0</v>
      </c>
      <c r="BB16" s="97">
        <f t="shared" si="8"/>
        <v>0</v>
      </c>
      <c r="BC16" s="99">
        <v>0</v>
      </c>
      <c r="BD16" s="99">
        <v>0</v>
      </c>
      <c r="BE16" s="99">
        <v>0</v>
      </c>
      <c r="BF16" s="99">
        <v>0</v>
      </c>
      <c r="BG16" s="97">
        <f t="shared" si="9"/>
        <v>0</v>
      </c>
      <c r="BH16" s="99">
        <v>0</v>
      </c>
      <c r="BI16" s="99">
        <v>0</v>
      </c>
      <c r="BJ16" s="99">
        <v>0</v>
      </c>
      <c r="BK16" s="99">
        <v>0</v>
      </c>
      <c r="BL16" s="97">
        <f t="shared" si="10"/>
        <v>0</v>
      </c>
      <c r="BM16" s="101">
        <v>0</v>
      </c>
      <c r="BN16" s="101">
        <v>0</v>
      </c>
      <c r="BO16" s="101">
        <v>0</v>
      </c>
      <c r="BP16" s="101">
        <v>0</v>
      </c>
      <c r="BQ16" s="97">
        <f t="shared" si="11"/>
        <v>0</v>
      </c>
      <c r="BR16" s="101">
        <v>0</v>
      </c>
      <c r="BS16" s="101">
        <v>0</v>
      </c>
      <c r="BT16" s="101">
        <v>0</v>
      </c>
      <c r="BU16" s="101">
        <v>0</v>
      </c>
      <c r="BV16" s="103">
        <f t="shared" si="12"/>
        <v>0</v>
      </c>
      <c r="BW16" s="104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227"/>
      <c r="CU16" s="107"/>
      <c r="CV16" s="108">
        <f t="shared" si="33"/>
        <v>0</v>
      </c>
      <c r="CW16" s="109">
        <f t="shared" si="34"/>
        <v>0</v>
      </c>
      <c r="CX16" s="109">
        <f t="shared" si="35"/>
        <v>0</v>
      </c>
      <c r="CY16" s="109">
        <f t="shared" si="30"/>
        <v>0</v>
      </c>
      <c r="CZ16" s="110">
        <f t="shared" si="13"/>
        <v>0</v>
      </c>
      <c r="DA16" s="97">
        <f t="shared" si="14"/>
        <v>0</v>
      </c>
      <c r="DB16" s="111">
        <f t="shared" si="15"/>
        <v>3</v>
      </c>
      <c r="DC16" s="112">
        <f t="shared" si="16"/>
        <v>0</v>
      </c>
      <c r="DD16" s="97">
        <f t="shared" si="17"/>
        <v>0</v>
      </c>
      <c r="DE16" s="97">
        <f t="shared" si="18"/>
        <v>3</v>
      </c>
      <c r="DF16" s="97">
        <f t="shared" si="19"/>
        <v>0</v>
      </c>
      <c r="DG16" s="97">
        <f t="shared" si="20"/>
        <v>0</v>
      </c>
      <c r="DH16" s="97">
        <f t="shared" si="21"/>
        <v>3</v>
      </c>
      <c r="DI16" s="113">
        <f t="shared" si="22"/>
        <v>0</v>
      </c>
      <c r="DJ16" s="113">
        <f t="shared" si="23"/>
        <v>0</v>
      </c>
      <c r="DK16" s="113">
        <f t="shared" si="24"/>
        <v>3</v>
      </c>
      <c r="DL16" s="113">
        <f t="shared" si="25"/>
        <v>0</v>
      </c>
      <c r="DM16" s="113">
        <f t="shared" si="26"/>
        <v>0</v>
      </c>
      <c r="DN16" s="114">
        <f t="shared" si="27"/>
        <v>20</v>
      </c>
      <c r="DO16" s="113">
        <f>IF(DN16&lt;&gt;20,RANK(DN16,$DN$4:$DN$23,1)+COUNTIF(DN$4:DN16,DN16)-1,20)</f>
        <v>20</v>
      </c>
      <c r="DP16" s="115">
        <f t="shared" si="28"/>
        <v>0</v>
      </c>
      <c r="DQ16" s="116" t="str">
        <f t="shared" si="29"/>
        <v>-</v>
      </c>
      <c r="DR16" s="91"/>
      <c r="DS16" s="70"/>
      <c r="DT16" s="70"/>
    </row>
    <row r="17" spans="1:124" ht="15.95" customHeight="1">
      <c r="A17" s="70"/>
      <c r="B17" s="70"/>
      <c r="C17" s="64"/>
      <c r="D17" s="92" t="str">
        <f>classi!B234</f>
        <v>-</v>
      </c>
      <c r="E17" s="117"/>
      <c r="F17" s="93">
        <f>classi!C234</f>
        <v>0</v>
      </c>
      <c r="G17" s="93">
        <f>classi!D234</f>
        <v>0</v>
      </c>
      <c r="H17" s="203">
        <f>classi!G234</f>
        <v>0</v>
      </c>
      <c r="I17" s="204"/>
      <c r="J17" s="117"/>
      <c r="K17" s="117"/>
      <c r="L17" s="95">
        <v>0</v>
      </c>
      <c r="M17" s="95">
        <v>0</v>
      </c>
      <c r="N17" s="95">
        <v>0</v>
      </c>
      <c r="O17" s="97">
        <f t="shared" si="0"/>
        <v>0</v>
      </c>
      <c r="P17" s="95">
        <v>0</v>
      </c>
      <c r="Q17" s="95">
        <v>0</v>
      </c>
      <c r="R17" s="95">
        <v>0</v>
      </c>
      <c r="S17" s="97">
        <f t="shared" si="1"/>
        <v>0</v>
      </c>
      <c r="T17" s="95">
        <v>0</v>
      </c>
      <c r="U17" s="95">
        <v>0</v>
      </c>
      <c r="V17" s="95">
        <v>0</v>
      </c>
      <c r="W17" s="97">
        <f t="shared" si="2"/>
        <v>0</v>
      </c>
      <c r="X17" s="95">
        <v>0</v>
      </c>
      <c r="Y17" s="95">
        <v>0</v>
      </c>
      <c r="Z17" s="95">
        <v>0</v>
      </c>
      <c r="AA17" s="97">
        <f t="shared" si="3"/>
        <v>0</v>
      </c>
      <c r="AB17" s="95">
        <v>0</v>
      </c>
      <c r="AC17" s="95">
        <v>0</v>
      </c>
      <c r="AD17" s="95">
        <v>0</v>
      </c>
      <c r="AE17" s="97">
        <f t="shared" si="4"/>
        <v>0</v>
      </c>
      <c r="AF17" s="95">
        <v>0</v>
      </c>
      <c r="AG17" s="95">
        <v>0</v>
      </c>
      <c r="AH17" s="95">
        <v>0</v>
      </c>
      <c r="AI17" s="97">
        <f t="shared" si="5"/>
        <v>0</v>
      </c>
      <c r="AJ17" s="95">
        <v>0</v>
      </c>
      <c r="AK17" s="95">
        <v>0</v>
      </c>
      <c r="AL17" s="95">
        <v>0</v>
      </c>
      <c r="AM17" s="97">
        <f t="shared" si="31"/>
        <v>0</v>
      </c>
      <c r="AN17" s="95">
        <v>0</v>
      </c>
      <c r="AO17" s="95">
        <v>0</v>
      </c>
      <c r="AP17" s="95">
        <v>0</v>
      </c>
      <c r="AQ17" s="97">
        <f t="shared" si="32"/>
        <v>0</v>
      </c>
      <c r="AR17" s="98">
        <f t="shared" si="6"/>
        <v>0</v>
      </c>
      <c r="AS17" s="99">
        <v>0</v>
      </c>
      <c r="AT17" s="99">
        <v>0</v>
      </c>
      <c r="AU17" s="99">
        <v>0</v>
      </c>
      <c r="AV17" s="99">
        <v>0</v>
      </c>
      <c r="AW17" s="97">
        <f t="shared" si="7"/>
        <v>0</v>
      </c>
      <c r="AX17" s="99">
        <v>0</v>
      </c>
      <c r="AY17" s="99">
        <v>0</v>
      </c>
      <c r="AZ17" s="99">
        <v>0</v>
      </c>
      <c r="BA17" s="99">
        <v>0</v>
      </c>
      <c r="BB17" s="97">
        <f t="shared" si="8"/>
        <v>0</v>
      </c>
      <c r="BC17" s="99">
        <v>0</v>
      </c>
      <c r="BD17" s="99">
        <v>0</v>
      </c>
      <c r="BE17" s="99">
        <v>0</v>
      </c>
      <c r="BF17" s="99">
        <v>0</v>
      </c>
      <c r="BG17" s="97">
        <f t="shared" si="9"/>
        <v>0</v>
      </c>
      <c r="BH17" s="99">
        <v>0</v>
      </c>
      <c r="BI17" s="99">
        <v>0</v>
      </c>
      <c r="BJ17" s="99">
        <v>0</v>
      </c>
      <c r="BK17" s="99">
        <v>0</v>
      </c>
      <c r="BL17" s="97">
        <f t="shared" si="10"/>
        <v>0</v>
      </c>
      <c r="BM17" s="101">
        <v>0</v>
      </c>
      <c r="BN17" s="101">
        <v>0</v>
      </c>
      <c r="BO17" s="101">
        <v>0</v>
      </c>
      <c r="BP17" s="101">
        <v>0</v>
      </c>
      <c r="BQ17" s="97">
        <f t="shared" si="11"/>
        <v>0</v>
      </c>
      <c r="BR17" s="101">
        <v>0</v>
      </c>
      <c r="BS17" s="101">
        <v>0</v>
      </c>
      <c r="BT17" s="101">
        <v>0</v>
      </c>
      <c r="BU17" s="101">
        <v>0</v>
      </c>
      <c r="BV17" s="103">
        <f t="shared" si="12"/>
        <v>0</v>
      </c>
      <c r="BW17" s="104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227"/>
      <c r="CU17" s="107"/>
      <c r="CV17" s="108">
        <f t="shared" si="33"/>
        <v>0</v>
      </c>
      <c r="CW17" s="109">
        <f t="shared" si="34"/>
        <v>0</v>
      </c>
      <c r="CX17" s="109">
        <f t="shared" si="35"/>
        <v>0</v>
      </c>
      <c r="CY17" s="109">
        <f t="shared" si="30"/>
        <v>0</v>
      </c>
      <c r="CZ17" s="110">
        <f t="shared" si="13"/>
        <v>0</v>
      </c>
      <c r="DA17" s="97">
        <f t="shared" si="14"/>
        <v>0</v>
      </c>
      <c r="DB17" s="111">
        <f t="shared" si="15"/>
        <v>3</v>
      </c>
      <c r="DC17" s="112">
        <f t="shared" si="16"/>
        <v>0</v>
      </c>
      <c r="DD17" s="97">
        <f t="shared" si="17"/>
        <v>0</v>
      </c>
      <c r="DE17" s="97">
        <f t="shared" si="18"/>
        <v>3</v>
      </c>
      <c r="DF17" s="97">
        <f t="shared" si="19"/>
        <v>0</v>
      </c>
      <c r="DG17" s="97">
        <f t="shared" si="20"/>
        <v>0</v>
      </c>
      <c r="DH17" s="97">
        <f t="shared" si="21"/>
        <v>3</v>
      </c>
      <c r="DI17" s="113">
        <f t="shared" si="22"/>
        <v>0</v>
      </c>
      <c r="DJ17" s="113">
        <f t="shared" si="23"/>
        <v>0</v>
      </c>
      <c r="DK17" s="113">
        <f t="shared" si="24"/>
        <v>3</v>
      </c>
      <c r="DL17" s="113">
        <f t="shared" si="25"/>
        <v>0</v>
      </c>
      <c r="DM17" s="113">
        <f t="shared" si="26"/>
        <v>0</v>
      </c>
      <c r="DN17" s="114">
        <f t="shared" si="27"/>
        <v>20</v>
      </c>
      <c r="DO17" s="113">
        <f>IF(DN17&lt;&gt;20,RANK(DN17,$DN$4:$DN$23,1)+COUNTIF(DN$4:DN17,DN17)-1,20)</f>
        <v>20</v>
      </c>
      <c r="DP17" s="115">
        <f t="shared" si="28"/>
        <v>0</v>
      </c>
      <c r="DQ17" s="116" t="str">
        <f t="shared" si="29"/>
        <v>-</v>
      </c>
      <c r="DR17" s="91"/>
      <c r="DS17" s="70"/>
      <c r="DT17" s="70"/>
    </row>
    <row r="18" spans="1:124" ht="15.95" customHeight="1">
      <c r="A18" s="70"/>
      <c r="B18" s="70"/>
      <c r="C18" s="64"/>
      <c r="D18" s="92" t="str">
        <f>classi!B235</f>
        <v>-</v>
      </c>
      <c r="E18" s="117"/>
      <c r="F18" s="93">
        <f>classi!C235</f>
        <v>0</v>
      </c>
      <c r="G18" s="93">
        <f>classi!D235</f>
        <v>0</v>
      </c>
      <c r="H18" s="203">
        <f>classi!G235</f>
        <v>0</v>
      </c>
      <c r="I18" s="204"/>
      <c r="J18" s="117"/>
      <c r="K18" s="117"/>
      <c r="L18" s="95">
        <v>0</v>
      </c>
      <c r="M18" s="95">
        <v>0</v>
      </c>
      <c r="N18" s="95">
        <v>0</v>
      </c>
      <c r="O18" s="97">
        <f t="shared" si="0"/>
        <v>0</v>
      </c>
      <c r="P18" s="95">
        <v>0</v>
      </c>
      <c r="Q18" s="95">
        <v>0</v>
      </c>
      <c r="R18" s="95">
        <v>0</v>
      </c>
      <c r="S18" s="97">
        <f t="shared" si="1"/>
        <v>0</v>
      </c>
      <c r="T18" s="95">
        <v>0</v>
      </c>
      <c r="U18" s="95">
        <v>0</v>
      </c>
      <c r="V18" s="95">
        <v>0</v>
      </c>
      <c r="W18" s="97">
        <f t="shared" si="2"/>
        <v>0</v>
      </c>
      <c r="X18" s="95">
        <v>0</v>
      </c>
      <c r="Y18" s="95">
        <v>0</v>
      </c>
      <c r="Z18" s="95">
        <v>0</v>
      </c>
      <c r="AA18" s="97">
        <f t="shared" si="3"/>
        <v>0</v>
      </c>
      <c r="AB18" s="95">
        <v>0</v>
      </c>
      <c r="AC18" s="95">
        <v>0</v>
      </c>
      <c r="AD18" s="95">
        <v>0</v>
      </c>
      <c r="AE18" s="97">
        <f t="shared" si="4"/>
        <v>0</v>
      </c>
      <c r="AF18" s="95">
        <v>0</v>
      </c>
      <c r="AG18" s="95">
        <v>0</v>
      </c>
      <c r="AH18" s="95">
        <v>0</v>
      </c>
      <c r="AI18" s="97">
        <f t="shared" si="5"/>
        <v>0</v>
      </c>
      <c r="AJ18" s="95">
        <v>0</v>
      </c>
      <c r="AK18" s="95">
        <v>0</v>
      </c>
      <c r="AL18" s="95">
        <v>0</v>
      </c>
      <c r="AM18" s="97">
        <f t="shared" si="31"/>
        <v>0</v>
      </c>
      <c r="AN18" s="95">
        <v>0</v>
      </c>
      <c r="AO18" s="95">
        <v>0</v>
      </c>
      <c r="AP18" s="95">
        <v>0</v>
      </c>
      <c r="AQ18" s="97">
        <f t="shared" si="32"/>
        <v>0</v>
      </c>
      <c r="AR18" s="98">
        <f t="shared" si="6"/>
        <v>0</v>
      </c>
      <c r="AS18" s="99">
        <v>0</v>
      </c>
      <c r="AT18" s="99">
        <v>0</v>
      </c>
      <c r="AU18" s="99">
        <v>0</v>
      </c>
      <c r="AV18" s="99">
        <v>0</v>
      </c>
      <c r="AW18" s="97">
        <f t="shared" si="7"/>
        <v>0</v>
      </c>
      <c r="AX18" s="99">
        <v>0</v>
      </c>
      <c r="AY18" s="99">
        <v>0</v>
      </c>
      <c r="AZ18" s="99">
        <v>0</v>
      </c>
      <c r="BA18" s="99">
        <v>0</v>
      </c>
      <c r="BB18" s="97">
        <f t="shared" si="8"/>
        <v>0</v>
      </c>
      <c r="BC18" s="99">
        <v>0</v>
      </c>
      <c r="BD18" s="99">
        <v>0</v>
      </c>
      <c r="BE18" s="99">
        <v>0</v>
      </c>
      <c r="BF18" s="99">
        <v>0</v>
      </c>
      <c r="BG18" s="97">
        <f t="shared" si="9"/>
        <v>0</v>
      </c>
      <c r="BH18" s="99">
        <v>0</v>
      </c>
      <c r="BI18" s="99">
        <v>0</v>
      </c>
      <c r="BJ18" s="99">
        <v>0</v>
      </c>
      <c r="BK18" s="99">
        <v>0</v>
      </c>
      <c r="BL18" s="97">
        <f t="shared" si="10"/>
        <v>0</v>
      </c>
      <c r="BM18" s="101">
        <v>0</v>
      </c>
      <c r="BN18" s="101">
        <v>0</v>
      </c>
      <c r="BO18" s="101">
        <v>0</v>
      </c>
      <c r="BP18" s="101">
        <v>0</v>
      </c>
      <c r="BQ18" s="97">
        <f t="shared" si="11"/>
        <v>0</v>
      </c>
      <c r="BR18" s="101">
        <v>0</v>
      </c>
      <c r="BS18" s="101">
        <v>0</v>
      </c>
      <c r="BT18" s="101">
        <v>0</v>
      </c>
      <c r="BU18" s="101">
        <v>0</v>
      </c>
      <c r="BV18" s="103">
        <f t="shared" si="12"/>
        <v>0</v>
      </c>
      <c r="BW18" s="104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227"/>
      <c r="CU18" s="107"/>
      <c r="CV18" s="108">
        <f t="shared" si="33"/>
        <v>0</v>
      </c>
      <c r="CW18" s="109">
        <f t="shared" si="34"/>
        <v>0</v>
      </c>
      <c r="CX18" s="109">
        <f t="shared" si="35"/>
        <v>0</v>
      </c>
      <c r="CY18" s="109">
        <f t="shared" si="30"/>
        <v>0</v>
      </c>
      <c r="CZ18" s="110">
        <f t="shared" si="13"/>
        <v>0</v>
      </c>
      <c r="DA18" s="97">
        <f t="shared" si="14"/>
        <v>0</v>
      </c>
      <c r="DB18" s="111">
        <f t="shared" si="15"/>
        <v>3</v>
      </c>
      <c r="DC18" s="112">
        <f t="shared" si="16"/>
        <v>0</v>
      </c>
      <c r="DD18" s="97">
        <f t="shared" si="17"/>
        <v>0</v>
      </c>
      <c r="DE18" s="97">
        <f t="shared" si="18"/>
        <v>3</v>
      </c>
      <c r="DF18" s="97">
        <f t="shared" si="19"/>
        <v>0</v>
      </c>
      <c r="DG18" s="97">
        <f t="shared" si="20"/>
        <v>0</v>
      </c>
      <c r="DH18" s="97">
        <f t="shared" si="21"/>
        <v>3</v>
      </c>
      <c r="DI18" s="113">
        <f t="shared" si="22"/>
        <v>0</v>
      </c>
      <c r="DJ18" s="113">
        <f t="shared" si="23"/>
        <v>0</v>
      </c>
      <c r="DK18" s="113">
        <f t="shared" si="24"/>
        <v>3</v>
      </c>
      <c r="DL18" s="113">
        <f t="shared" si="25"/>
        <v>0</v>
      </c>
      <c r="DM18" s="113">
        <f t="shared" si="26"/>
        <v>0</v>
      </c>
      <c r="DN18" s="114">
        <f t="shared" si="27"/>
        <v>20</v>
      </c>
      <c r="DO18" s="113">
        <f>IF(DN18&lt;&gt;20,RANK(DN18,$DN$4:$DN$23,1)+COUNTIF(DN$4:DN18,DN18)-1,20)</f>
        <v>20</v>
      </c>
      <c r="DP18" s="115">
        <f t="shared" si="28"/>
        <v>0</v>
      </c>
      <c r="DQ18" s="116" t="str">
        <f t="shared" si="29"/>
        <v>-</v>
      </c>
      <c r="DR18" s="91"/>
      <c r="DS18" s="70"/>
      <c r="DT18" s="70"/>
    </row>
    <row r="19" spans="1:124" ht="15.95" customHeight="1">
      <c r="A19" s="70"/>
      <c r="B19" s="70"/>
      <c r="C19" s="64"/>
      <c r="D19" s="92" t="str">
        <f>classi!B236</f>
        <v>-</v>
      </c>
      <c r="E19" s="117"/>
      <c r="F19" s="93">
        <f>classi!C236</f>
        <v>0</v>
      </c>
      <c r="G19" s="93">
        <f>classi!D236</f>
        <v>0</v>
      </c>
      <c r="H19" s="203">
        <f>classi!G236</f>
        <v>0</v>
      </c>
      <c r="I19" s="204"/>
      <c r="J19" s="117"/>
      <c r="K19" s="117"/>
      <c r="L19" s="95">
        <v>0</v>
      </c>
      <c r="M19" s="95">
        <v>0</v>
      </c>
      <c r="N19" s="95">
        <v>0</v>
      </c>
      <c r="O19" s="97">
        <f t="shared" si="0"/>
        <v>0</v>
      </c>
      <c r="P19" s="95">
        <v>0</v>
      </c>
      <c r="Q19" s="95">
        <v>0</v>
      </c>
      <c r="R19" s="95">
        <v>0</v>
      </c>
      <c r="S19" s="97">
        <f t="shared" si="1"/>
        <v>0</v>
      </c>
      <c r="T19" s="95">
        <v>0</v>
      </c>
      <c r="U19" s="95">
        <v>0</v>
      </c>
      <c r="V19" s="95">
        <v>0</v>
      </c>
      <c r="W19" s="97">
        <f t="shared" si="2"/>
        <v>0</v>
      </c>
      <c r="X19" s="95">
        <v>0</v>
      </c>
      <c r="Y19" s="95">
        <v>0</v>
      </c>
      <c r="Z19" s="95">
        <v>0</v>
      </c>
      <c r="AA19" s="97">
        <f t="shared" si="3"/>
        <v>0</v>
      </c>
      <c r="AB19" s="95">
        <v>0</v>
      </c>
      <c r="AC19" s="95">
        <v>0</v>
      </c>
      <c r="AD19" s="95">
        <v>0</v>
      </c>
      <c r="AE19" s="97">
        <f t="shared" si="4"/>
        <v>0</v>
      </c>
      <c r="AF19" s="95">
        <v>0</v>
      </c>
      <c r="AG19" s="95">
        <v>0</v>
      </c>
      <c r="AH19" s="95">
        <v>0</v>
      </c>
      <c r="AI19" s="97">
        <f t="shared" si="5"/>
        <v>0</v>
      </c>
      <c r="AJ19" s="95">
        <v>0</v>
      </c>
      <c r="AK19" s="95">
        <v>0</v>
      </c>
      <c r="AL19" s="95">
        <v>0</v>
      </c>
      <c r="AM19" s="97">
        <f t="shared" si="31"/>
        <v>0</v>
      </c>
      <c r="AN19" s="95">
        <v>0</v>
      </c>
      <c r="AO19" s="95">
        <v>0</v>
      </c>
      <c r="AP19" s="95">
        <v>0</v>
      </c>
      <c r="AQ19" s="97">
        <f t="shared" si="32"/>
        <v>0</v>
      </c>
      <c r="AR19" s="98">
        <f t="shared" si="6"/>
        <v>0</v>
      </c>
      <c r="AS19" s="99">
        <v>0</v>
      </c>
      <c r="AT19" s="99">
        <v>0</v>
      </c>
      <c r="AU19" s="99">
        <v>0</v>
      </c>
      <c r="AV19" s="99">
        <v>0</v>
      </c>
      <c r="AW19" s="97">
        <f t="shared" si="7"/>
        <v>0</v>
      </c>
      <c r="AX19" s="99">
        <v>0</v>
      </c>
      <c r="AY19" s="99">
        <v>0</v>
      </c>
      <c r="AZ19" s="99">
        <v>0</v>
      </c>
      <c r="BA19" s="99">
        <v>0</v>
      </c>
      <c r="BB19" s="97">
        <f t="shared" si="8"/>
        <v>0</v>
      </c>
      <c r="BC19" s="99">
        <v>0</v>
      </c>
      <c r="BD19" s="99">
        <v>0</v>
      </c>
      <c r="BE19" s="99">
        <v>0</v>
      </c>
      <c r="BF19" s="99">
        <v>0</v>
      </c>
      <c r="BG19" s="97">
        <f t="shared" si="9"/>
        <v>0</v>
      </c>
      <c r="BH19" s="99">
        <v>0</v>
      </c>
      <c r="BI19" s="99">
        <v>0</v>
      </c>
      <c r="BJ19" s="99">
        <v>0</v>
      </c>
      <c r="BK19" s="99">
        <v>0</v>
      </c>
      <c r="BL19" s="97">
        <f t="shared" si="10"/>
        <v>0</v>
      </c>
      <c r="BM19" s="101">
        <v>0</v>
      </c>
      <c r="BN19" s="101">
        <v>0</v>
      </c>
      <c r="BO19" s="101">
        <v>0</v>
      </c>
      <c r="BP19" s="101">
        <v>0</v>
      </c>
      <c r="BQ19" s="97">
        <f t="shared" si="11"/>
        <v>0</v>
      </c>
      <c r="BR19" s="101">
        <v>0</v>
      </c>
      <c r="BS19" s="101">
        <v>0</v>
      </c>
      <c r="BT19" s="101">
        <v>0</v>
      </c>
      <c r="BU19" s="101">
        <v>0</v>
      </c>
      <c r="BV19" s="103">
        <f t="shared" si="12"/>
        <v>0</v>
      </c>
      <c r="BW19" s="104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227"/>
      <c r="CU19" s="107"/>
      <c r="CV19" s="108">
        <f t="shared" si="33"/>
        <v>0</v>
      </c>
      <c r="CW19" s="109">
        <f t="shared" si="34"/>
        <v>0</v>
      </c>
      <c r="CX19" s="109">
        <f t="shared" si="35"/>
        <v>0</v>
      </c>
      <c r="CY19" s="109">
        <f t="shared" si="30"/>
        <v>0</v>
      </c>
      <c r="CZ19" s="110">
        <f t="shared" si="13"/>
        <v>0</v>
      </c>
      <c r="DA19" s="97">
        <f t="shared" si="14"/>
        <v>0</v>
      </c>
      <c r="DB19" s="111">
        <f t="shared" si="15"/>
        <v>3</v>
      </c>
      <c r="DC19" s="112">
        <f t="shared" si="16"/>
        <v>0</v>
      </c>
      <c r="DD19" s="97">
        <f t="shared" si="17"/>
        <v>0</v>
      </c>
      <c r="DE19" s="97">
        <f t="shared" si="18"/>
        <v>3</v>
      </c>
      <c r="DF19" s="97">
        <f t="shared" si="19"/>
        <v>0</v>
      </c>
      <c r="DG19" s="97">
        <f t="shared" si="20"/>
        <v>0</v>
      </c>
      <c r="DH19" s="97">
        <f t="shared" si="21"/>
        <v>3</v>
      </c>
      <c r="DI19" s="113">
        <f t="shared" si="22"/>
        <v>0</v>
      </c>
      <c r="DJ19" s="113">
        <f t="shared" si="23"/>
        <v>0</v>
      </c>
      <c r="DK19" s="113">
        <f t="shared" si="24"/>
        <v>3</v>
      </c>
      <c r="DL19" s="113">
        <f t="shared" si="25"/>
        <v>0</v>
      </c>
      <c r="DM19" s="113">
        <f t="shared" si="26"/>
        <v>0</v>
      </c>
      <c r="DN19" s="114">
        <f t="shared" si="27"/>
        <v>20</v>
      </c>
      <c r="DO19" s="113">
        <f>IF(DN19&lt;&gt;20,RANK(DN19,$DN$4:$DN$23,1)+COUNTIF(DN$4:DN19,DN19)-1,20)</f>
        <v>20</v>
      </c>
      <c r="DP19" s="115">
        <f t="shared" si="28"/>
        <v>0</v>
      </c>
      <c r="DQ19" s="116" t="str">
        <f t="shared" si="29"/>
        <v>-</v>
      </c>
      <c r="DR19" s="91"/>
      <c r="DS19" s="70"/>
      <c r="DT19" s="70"/>
    </row>
    <row r="20" spans="1:124" ht="15.95" customHeight="1">
      <c r="A20" s="70"/>
      <c r="B20" s="70"/>
      <c r="C20" s="64"/>
      <c r="D20" s="92" t="str">
        <f>classi!B237</f>
        <v>-</v>
      </c>
      <c r="E20" s="117"/>
      <c r="F20" s="93">
        <f>classi!C237</f>
        <v>0</v>
      </c>
      <c r="G20" s="93">
        <f>classi!D237</f>
        <v>0</v>
      </c>
      <c r="H20" s="203">
        <f>classi!G237</f>
        <v>0</v>
      </c>
      <c r="I20" s="204"/>
      <c r="J20" s="117"/>
      <c r="K20" s="117"/>
      <c r="L20" s="95">
        <v>0</v>
      </c>
      <c r="M20" s="95">
        <v>0</v>
      </c>
      <c r="N20" s="95">
        <v>0</v>
      </c>
      <c r="O20" s="97">
        <f t="shared" si="0"/>
        <v>0</v>
      </c>
      <c r="P20" s="95">
        <v>0</v>
      </c>
      <c r="Q20" s="95">
        <v>0</v>
      </c>
      <c r="R20" s="95">
        <v>0</v>
      </c>
      <c r="S20" s="97">
        <f t="shared" si="1"/>
        <v>0</v>
      </c>
      <c r="T20" s="95">
        <v>0</v>
      </c>
      <c r="U20" s="95">
        <v>0</v>
      </c>
      <c r="V20" s="95">
        <v>0</v>
      </c>
      <c r="W20" s="97">
        <f t="shared" si="2"/>
        <v>0</v>
      </c>
      <c r="X20" s="95">
        <v>0</v>
      </c>
      <c r="Y20" s="95">
        <v>0</v>
      </c>
      <c r="Z20" s="95">
        <v>0</v>
      </c>
      <c r="AA20" s="97">
        <f t="shared" si="3"/>
        <v>0</v>
      </c>
      <c r="AB20" s="95">
        <v>0</v>
      </c>
      <c r="AC20" s="95">
        <v>0</v>
      </c>
      <c r="AD20" s="95">
        <v>0</v>
      </c>
      <c r="AE20" s="97">
        <f t="shared" si="4"/>
        <v>0</v>
      </c>
      <c r="AF20" s="95">
        <v>0</v>
      </c>
      <c r="AG20" s="95">
        <v>0</v>
      </c>
      <c r="AH20" s="95">
        <v>0</v>
      </c>
      <c r="AI20" s="97">
        <f t="shared" si="5"/>
        <v>0</v>
      </c>
      <c r="AJ20" s="95">
        <v>0</v>
      </c>
      <c r="AK20" s="95">
        <v>0</v>
      </c>
      <c r="AL20" s="95">
        <v>0</v>
      </c>
      <c r="AM20" s="97">
        <f t="shared" si="31"/>
        <v>0</v>
      </c>
      <c r="AN20" s="95">
        <v>0</v>
      </c>
      <c r="AO20" s="95">
        <v>0</v>
      </c>
      <c r="AP20" s="95">
        <v>0</v>
      </c>
      <c r="AQ20" s="97">
        <f t="shared" si="32"/>
        <v>0</v>
      </c>
      <c r="AR20" s="98">
        <f t="shared" si="6"/>
        <v>0</v>
      </c>
      <c r="AS20" s="99">
        <v>0</v>
      </c>
      <c r="AT20" s="99">
        <v>0</v>
      </c>
      <c r="AU20" s="99">
        <v>0</v>
      </c>
      <c r="AV20" s="99">
        <v>0</v>
      </c>
      <c r="AW20" s="97">
        <f t="shared" si="7"/>
        <v>0</v>
      </c>
      <c r="AX20" s="99">
        <v>0</v>
      </c>
      <c r="AY20" s="99">
        <v>0</v>
      </c>
      <c r="AZ20" s="99">
        <v>0</v>
      </c>
      <c r="BA20" s="99">
        <v>0</v>
      </c>
      <c r="BB20" s="97">
        <f t="shared" si="8"/>
        <v>0</v>
      </c>
      <c r="BC20" s="99">
        <v>0</v>
      </c>
      <c r="BD20" s="99">
        <v>0</v>
      </c>
      <c r="BE20" s="99">
        <v>0</v>
      </c>
      <c r="BF20" s="99">
        <v>0</v>
      </c>
      <c r="BG20" s="97">
        <f t="shared" si="9"/>
        <v>0</v>
      </c>
      <c r="BH20" s="99">
        <v>0</v>
      </c>
      <c r="BI20" s="99">
        <v>0</v>
      </c>
      <c r="BJ20" s="99">
        <v>0</v>
      </c>
      <c r="BK20" s="99">
        <v>0</v>
      </c>
      <c r="BL20" s="97">
        <f t="shared" si="10"/>
        <v>0</v>
      </c>
      <c r="BM20" s="101">
        <v>0</v>
      </c>
      <c r="BN20" s="101">
        <v>0</v>
      </c>
      <c r="BO20" s="101">
        <v>0</v>
      </c>
      <c r="BP20" s="101">
        <v>0</v>
      </c>
      <c r="BQ20" s="97">
        <f t="shared" si="11"/>
        <v>0</v>
      </c>
      <c r="BR20" s="101">
        <v>0</v>
      </c>
      <c r="BS20" s="101">
        <v>0</v>
      </c>
      <c r="BT20" s="101">
        <v>0</v>
      </c>
      <c r="BU20" s="101">
        <v>0</v>
      </c>
      <c r="BV20" s="103">
        <f t="shared" si="12"/>
        <v>0</v>
      </c>
      <c r="BW20" s="104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227"/>
      <c r="CU20" s="107"/>
      <c r="CV20" s="108">
        <f t="shared" si="33"/>
        <v>0</v>
      </c>
      <c r="CW20" s="109">
        <f t="shared" si="34"/>
        <v>0</v>
      </c>
      <c r="CX20" s="109">
        <f t="shared" si="35"/>
        <v>0</v>
      </c>
      <c r="CY20" s="109">
        <f t="shared" si="30"/>
        <v>0</v>
      </c>
      <c r="CZ20" s="110">
        <f t="shared" si="13"/>
        <v>0</v>
      </c>
      <c r="DA20" s="97">
        <f t="shared" si="14"/>
        <v>0</v>
      </c>
      <c r="DB20" s="111">
        <f t="shared" si="15"/>
        <v>3</v>
      </c>
      <c r="DC20" s="112">
        <f t="shared" si="16"/>
        <v>0</v>
      </c>
      <c r="DD20" s="97">
        <f t="shared" si="17"/>
        <v>0</v>
      </c>
      <c r="DE20" s="97">
        <f t="shared" si="18"/>
        <v>3</v>
      </c>
      <c r="DF20" s="97">
        <f t="shared" si="19"/>
        <v>0</v>
      </c>
      <c r="DG20" s="97">
        <f t="shared" si="20"/>
        <v>0</v>
      </c>
      <c r="DH20" s="97">
        <f t="shared" si="21"/>
        <v>3</v>
      </c>
      <c r="DI20" s="113">
        <f t="shared" si="22"/>
        <v>0</v>
      </c>
      <c r="DJ20" s="113">
        <f t="shared" si="23"/>
        <v>0</v>
      </c>
      <c r="DK20" s="113">
        <f t="shared" si="24"/>
        <v>3</v>
      </c>
      <c r="DL20" s="113">
        <f t="shared" si="25"/>
        <v>0</v>
      </c>
      <c r="DM20" s="113">
        <f t="shared" si="26"/>
        <v>0</v>
      </c>
      <c r="DN20" s="114">
        <f t="shared" si="27"/>
        <v>20</v>
      </c>
      <c r="DO20" s="113">
        <f>IF(DN20&lt;&gt;20,RANK(DN20,$DN$4:$DN$23,1)+COUNTIF(DN$4:DN20,DN20)-1,20)</f>
        <v>20</v>
      </c>
      <c r="DP20" s="115">
        <f t="shared" si="28"/>
        <v>0</v>
      </c>
      <c r="DQ20" s="116" t="str">
        <f t="shared" si="29"/>
        <v>-</v>
      </c>
      <c r="DR20" s="91"/>
      <c r="DS20" s="70"/>
      <c r="DT20" s="70"/>
    </row>
    <row r="21" spans="1:124" ht="15.95" customHeight="1">
      <c r="A21" s="70"/>
      <c r="B21" s="70"/>
      <c r="C21" s="64"/>
      <c r="D21" s="92" t="str">
        <f>classi!B238</f>
        <v>-</v>
      </c>
      <c r="E21" s="117"/>
      <c r="F21" s="93">
        <f>classi!C238</f>
        <v>0</v>
      </c>
      <c r="G21" s="93">
        <f>classi!D238</f>
        <v>0</v>
      </c>
      <c r="H21" s="203">
        <f>classi!G238</f>
        <v>0</v>
      </c>
      <c r="I21" s="204"/>
      <c r="J21" s="117"/>
      <c r="K21" s="117"/>
      <c r="L21" s="95">
        <v>0</v>
      </c>
      <c r="M21" s="95">
        <v>0</v>
      </c>
      <c r="N21" s="95">
        <v>0</v>
      </c>
      <c r="O21" s="97">
        <f t="shared" si="0"/>
        <v>0</v>
      </c>
      <c r="P21" s="95">
        <v>0</v>
      </c>
      <c r="Q21" s="95">
        <v>0</v>
      </c>
      <c r="R21" s="95">
        <v>0</v>
      </c>
      <c r="S21" s="97">
        <f t="shared" si="1"/>
        <v>0</v>
      </c>
      <c r="T21" s="95">
        <v>0</v>
      </c>
      <c r="U21" s="95">
        <v>0</v>
      </c>
      <c r="V21" s="95">
        <v>0</v>
      </c>
      <c r="W21" s="97">
        <f t="shared" si="2"/>
        <v>0</v>
      </c>
      <c r="X21" s="95">
        <v>0</v>
      </c>
      <c r="Y21" s="95">
        <v>0</v>
      </c>
      <c r="Z21" s="95">
        <v>0</v>
      </c>
      <c r="AA21" s="97">
        <f t="shared" si="3"/>
        <v>0</v>
      </c>
      <c r="AB21" s="95">
        <v>0</v>
      </c>
      <c r="AC21" s="95">
        <v>0</v>
      </c>
      <c r="AD21" s="95">
        <v>0</v>
      </c>
      <c r="AE21" s="97">
        <f t="shared" si="4"/>
        <v>0</v>
      </c>
      <c r="AF21" s="95">
        <v>0</v>
      </c>
      <c r="AG21" s="95">
        <v>0</v>
      </c>
      <c r="AH21" s="95">
        <v>0</v>
      </c>
      <c r="AI21" s="97">
        <f t="shared" si="5"/>
        <v>0</v>
      </c>
      <c r="AJ21" s="95">
        <v>0</v>
      </c>
      <c r="AK21" s="95">
        <v>0</v>
      </c>
      <c r="AL21" s="95">
        <v>0</v>
      </c>
      <c r="AM21" s="97">
        <f t="shared" si="31"/>
        <v>0</v>
      </c>
      <c r="AN21" s="95">
        <v>0</v>
      </c>
      <c r="AO21" s="95">
        <v>0</v>
      </c>
      <c r="AP21" s="95">
        <v>0</v>
      </c>
      <c r="AQ21" s="97">
        <f t="shared" si="32"/>
        <v>0</v>
      </c>
      <c r="AR21" s="98">
        <f t="shared" si="6"/>
        <v>0</v>
      </c>
      <c r="AS21" s="99">
        <v>0</v>
      </c>
      <c r="AT21" s="99">
        <v>0</v>
      </c>
      <c r="AU21" s="99">
        <v>0</v>
      </c>
      <c r="AV21" s="99">
        <v>0</v>
      </c>
      <c r="AW21" s="97">
        <f t="shared" si="7"/>
        <v>0</v>
      </c>
      <c r="AX21" s="99">
        <v>0</v>
      </c>
      <c r="AY21" s="99">
        <v>0</v>
      </c>
      <c r="AZ21" s="99">
        <v>0</v>
      </c>
      <c r="BA21" s="99">
        <v>0</v>
      </c>
      <c r="BB21" s="97">
        <f t="shared" si="8"/>
        <v>0</v>
      </c>
      <c r="BC21" s="99">
        <v>0</v>
      </c>
      <c r="BD21" s="99">
        <v>0</v>
      </c>
      <c r="BE21" s="99">
        <v>0</v>
      </c>
      <c r="BF21" s="99">
        <v>0</v>
      </c>
      <c r="BG21" s="97">
        <f t="shared" si="9"/>
        <v>0</v>
      </c>
      <c r="BH21" s="99">
        <v>0</v>
      </c>
      <c r="BI21" s="99">
        <v>0</v>
      </c>
      <c r="BJ21" s="99">
        <v>0</v>
      </c>
      <c r="BK21" s="99">
        <v>0</v>
      </c>
      <c r="BL21" s="97">
        <f t="shared" si="10"/>
        <v>0</v>
      </c>
      <c r="BM21" s="101">
        <v>0</v>
      </c>
      <c r="BN21" s="101">
        <v>0</v>
      </c>
      <c r="BO21" s="101">
        <v>0</v>
      </c>
      <c r="BP21" s="101">
        <v>0</v>
      </c>
      <c r="BQ21" s="97">
        <f t="shared" si="11"/>
        <v>0</v>
      </c>
      <c r="BR21" s="101">
        <v>0</v>
      </c>
      <c r="BS21" s="101">
        <v>0</v>
      </c>
      <c r="BT21" s="101">
        <v>0</v>
      </c>
      <c r="BU21" s="101">
        <v>0</v>
      </c>
      <c r="BV21" s="103">
        <f t="shared" si="12"/>
        <v>0</v>
      </c>
      <c r="BW21" s="104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227"/>
      <c r="CU21" s="107"/>
      <c r="CV21" s="108">
        <f t="shared" si="33"/>
        <v>0</v>
      </c>
      <c r="CW21" s="109">
        <f t="shared" si="34"/>
        <v>0</v>
      </c>
      <c r="CX21" s="109">
        <f t="shared" si="35"/>
        <v>0</v>
      </c>
      <c r="CY21" s="109">
        <f t="shared" si="30"/>
        <v>0</v>
      </c>
      <c r="CZ21" s="110">
        <f t="shared" si="13"/>
        <v>0</v>
      </c>
      <c r="DA21" s="97">
        <f t="shared" si="14"/>
        <v>0</v>
      </c>
      <c r="DB21" s="111">
        <f t="shared" si="15"/>
        <v>3</v>
      </c>
      <c r="DC21" s="112">
        <f t="shared" si="16"/>
        <v>0</v>
      </c>
      <c r="DD21" s="97">
        <f t="shared" si="17"/>
        <v>0</v>
      </c>
      <c r="DE21" s="97">
        <f t="shared" si="18"/>
        <v>3</v>
      </c>
      <c r="DF21" s="97">
        <f t="shared" si="19"/>
        <v>0</v>
      </c>
      <c r="DG21" s="97">
        <f t="shared" si="20"/>
        <v>0</v>
      </c>
      <c r="DH21" s="97">
        <f t="shared" si="21"/>
        <v>3</v>
      </c>
      <c r="DI21" s="113">
        <f t="shared" si="22"/>
        <v>0</v>
      </c>
      <c r="DJ21" s="113">
        <f t="shared" si="23"/>
        <v>0</v>
      </c>
      <c r="DK21" s="113">
        <f t="shared" si="24"/>
        <v>3</v>
      </c>
      <c r="DL21" s="113">
        <f t="shared" si="25"/>
        <v>0</v>
      </c>
      <c r="DM21" s="113">
        <f t="shared" si="26"/>
        <v>0</v>
      </c>
      <c r="DN21" s="114">
        <f t="shared" si="27"/>
        <v>20</v>
      </c>
      <c r="DO21" s="113">
        <f>IF(DN21&lt;&gt;20,RANK(DN21,$DN$4:$DN$23,1)+COUNTIF(DN$4:DN21,DN21)-1,20)</f>
        <v>20</v>
      </c>
      <c r="DP21" s="115">
        <f t="shared" si="28"/>
        <v>0</v>
      </c>
      <c r="DQ21" s="116" t="str">
        <f t="shared" si="29"/>
        <v>-</v>
      </c>
      <c r="DR21" s="91"/>
      <c r="DS21" s="70"/>
      <c r="DT21" s="70"/>
    </row>
    <row r="22" spans="1:124" ht="15.95" customHeight="1">
      <c r="A22" s="70"/>
      <c r="B22" s="70"/>
      <c r="C22" s="64"/>
      <c r="D22" s="92" t="str">
        <f>classi!B239</f>
        <v>-</v>
      </c>
      <c r="E22" s="117"/>
      <c r="F22" s="93">
        <f>classi!C239</f>
        <v>0</v>
      </c>
      <c r="G22" s="93">
        <f>classi!D239</f>
        <v>0</v>
      </c>
      <c r="H22" s="203">
        <f>classi!G239</f>
        <v>0</v>
      </c>
      <c r="I22" s="204"/>
      <c r="J22" s="117"/>
      <c r="K22" s="117"/>
      <c r="L22" s="95">
        <v>0</v>
      </c>
      <c r="M22" s="95">
        <v>0</v>
      </c>
      <c r="N22" s="95">
        <v>0</v>
      </c>
      <c r="O22" s="97">
        <f t="shared" si="0"/>
        <v>0</v>
      </c>
      <c r="P22" s="95">
        <v>0</v>
      </c>
      <c r="Q22" s="95">
        <v>0</v>
      </c>
      <c r="R22" s="95">
        <v>0</v>
      </c>
      <c r="S22" s="97">
        <f t="shared" si="1"/>
        <v>0</v>
      </c>
      <c r="T22" s="95">
        <v>0</v>
      </c>
      <c r="U22" s="95">
        <v>0</v>
      </c>
      <c r="V22" s="95">
        <v>0</v>
      </c>
      <c r="W22" s="97">
        <f t="shared" si="2"/>
        <v>0</v>
      </c>
      <c r="X22" s="95">
        <v>0</v>
      </c>
      <c r="Y22" s="95">
        <v>0</v>
      </c>
      <c r="Z22" s="95">
        <v>0</v>
      </c>
      <c r="AA22" s="97">
        <f t="shared" si="3"/>
        <v>0</v>
      </c>
      <c r="AB22" s="95">
        <v>0</v>
      </c>
      <c r="AC22" s="95">
        <v>0</v>
      </c>
      <c r="AD22" s="95">
        <v>0</v>
      </c>
      <c r="AE22" s="97">
        <f t="shared" si="4"/>
        <v>0</v>
      </c>
      <c r="AF22" s="95">
        <v>0</v>
      </c>
      <c r="AG22" s="95">
        <v>0</v>
      </c>
      <c r="AH22" s="95">
        <v>0</v>
      </c>
      <c r="AI22" s="97">
        <f t="shared" si="5"/>
        <v>0</v>
      </c>
      <c r="AJ22" s="95">
        <v>0</v>
      </c>
      <c r="AK22" s="95">
        <v>0</v>
      </c>
      <c r="AL22" s="95">
        <v>0</v>
      </c>
      <c r="AM22" s="97">
        <f t="shared" si="31"/>
        <v>0</v>
      </c>
      <c r="AN22" s="95">
        <v>0</v>
      </c>
      <c r="AO22" s="95">
        <v>0</v>
      </c>
      <c r="AP22" s="95">
        <v>0</v>
      </c>
      <c r="AQ22" s="97">
        <f t="shared" si="32"/>
        <v>0</v>
      </c>
      <c r="AR22" s="98">
        <f t="shared" si="6"/>
        <v>0</v>
      </c>
      <c r="AS22" s="99">
        <v>0</v>
      </c>
      <c r="AT22" s="99">
        <v>0</v>
      </c>
      <c r="AU22" s="99">
        <v>0</v>
      </c>
      <c r="AV22" s="99">
        <v>0</v>
      </c>
      <c r="AW22" s="97">
        <f t="shared" si="7"/>
        <v>0</v>
      </c>
      <c r="AX22" s="99">
        <v>0</v>
      </c>
      <c r="AY22" s="99">
        <v>0</v>
      </c>
      <c r="AZ22" s="99">
        <v>0</v>
      </c>
      <c r="BA22" s="99">
        <v>0</v>
      </c>
      <c r="BB22" s="97">
        <f t="shared" si="8"/>
        <v>0</v>
      </c>
      <c r="BC22" s="99">
        <v>0</v>
      </c>
      <c r="BD22" s="99">
        <v>0</v>
      </c>
      <c r="BE22" s="99">
        <v>0</v>
      </c>
      <c r="BF22" s="99">
        <v>0</v>
      </c>
      <c r="BG22" s="97">
        <f t="shared" si="9"/>
        <v>0</v>
      </c>
      <c r="BH22" s="99">
        <v>0</v>
      </c>
      <c r="BI22" s="99">
        <v>0</v>
      </c>
      <c r="BJ22" s="99">
        <v>0</v>
      </c>
      <c r="BK22" s="99">
        <v>0</v>
      </c>
      <c r="BL22" s="97">
        <f t="shared" si="10"/>
        <v>0</v>
      </c>
      <c r="BM22" s="101">
        <v>0</v>
      </c>
      <c r="BN22" s="101">
        <v>0</v>
      </c>
      <c r="BO22" s="101">
        <v>0</v>
      </c>
      <c r="BP22" s="101">
        <v>0</v>
      </c>
      <c r="BQ22" s="97">
        <f t="shared" si="11"/>
        <v>0</v>
      </c>
      <c r="BR22" s="101">
        <v>0</v>
      </c>
      <c r="BS22" s="101">
        <v>0</v>
      </c>
      <c r="BT22" s="101">
        <v>0</v>
      </c>
      <c r="BU22" s="101">
        <v>0</v>
      </c>
      <c r="BV22" s="103">
        <f t="shared" si="12"/>
        <v>0</v>
      </c>
      <c r="BW22" s="104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227"/>
      <c r="CU22" s="107"/>
      <c r="CV22" s="108">
        <f t="shared" si="33"/>
        <v>0</v>
      </c>
      <c r="CW22" s="109">
        <f t="shared" si="34"/>
        <v>0</v>
      </c>
      <c r="CX22" s="109">
        <f t="shared" si="35"/>
        <v>0</v>
      </c>
      <c r="CY22" s="109">
        <f t="shared" si="30"/>
        <v>0</v>
      </c>
      <c r="CZ22" s="110">
        <f t="shared" si="13"/>
        <v>0</v>
      </c>
      <c r="DA22" s="97">
        <f t="shared" si="14"/>
        <v>0</v>
      </c>
      <c r="DB22" s="111">
        <f t="shared" si="15"/>
        <v>3</v>
      </c>
      <c r="DC22" s="112">
        <f t="shared" si="16"/>
        <v>0</v>
      </c>
      <c r="DD22" s="97">
        <f t="shared" si="17"/>
        <v>0</v>
      </c>
      <c r="DE22" s="97">
        <f t="shared" si="18"/>
        <v>3</v>
      </c>
      <c r="DF22" s="97">
        <f t="shared" si="19"/>
        <v>0</v>
      </c>
      <c r="DG22" s="97">
        <f t="shared" si="20"/>
        <v>0</v>
      </c>
      <c r="DH22" s="97">
        <f t="shared" si="21"/>
        <v>3</v>
      </c>
      <c r="DI22" s="113">
        <f t="shared" si="22"/>
        <v>0</v>
      </c>
      <c r="DJ22" s="113">
        <f t="shared" si="23"/>
        <v>0</v>
      </c>
      <c r="DK22" s="113">
        <f t="shared" si="24"/>
        <v>3</v>
      </c>
      <c r="DL22" s="113">
        <f t="shared" si="25"/>
        <v>0</v>
      </c>
      <c r="DM22" s="113">
        <f t="shared" si="26"/>
        <v>0</v>
      </c>
      <c r="DN22" s="114">
        <f t="shared" si="27"/>
        <v>20</v>
      </c>
      <c r="DO22" s="113">
        <f>IF(DN22&lt;&gt;20,RANK(DN22,$DN$4:$DN$23,1)+COUNTIF(DN$4:DN22,DN22)-1,20)</f>
        <v>20</v>
      </c>
      <c r="DP22" s="115">
        <f t="shared" si="28"/>
        <v>0</v>
      </c>
      <c r="DQ22" s="116" t="str">
        <f t="shared" si="29"/>
        <v>-</v>
      </c>
      <c r="DR22" s="91"/>
      <c r="DS22" s="70"/>
      <c r="DT22" s="70"/>
    </row>
    <row r="23" spans="1:124" ht="16.5" customHeight="1" thickBot="1">
      <c r="A23" s="70"/>
      <c r="B23" s="70"/>
      <c r="C23" s="64"/>
      <c r="D23" s="119" t="str">
        <f>classi!B240</f>
        <v>-</v>
      </c>
      <c r="E23" s="120"/>
      <c r="F23" s="121">
        <f>classi!C240</f>
        <v>0</v>
      </c>
      <c r="G23" s="121">
        <f>classi!D240</f>
        <v>0</v>
      </c>
      <c r="H23" s="205">
        <f>classi!G240</f>
        <v>0</v>
      </c>
      <c r="I23" s="206"/>
      <c r="J23" s="120"/>
      <c r="K23" s="120"/>
      <c r="L23" s="122">
        <v>0</v>
      </c>
      <c r="M23" s="122">
        <v>0</v>
      </c>
      <c r="N23" s="122">
        <v>0</v>
      </c>
      <c r="O23" s="124">
        <f t="shared" si="0"/>
        <v>0</v>
      </c>
      <c r="P23" s="122">
        <v>0</v>
      </c>
      <c r="Q23" s="122">
        <v>0</v>
      </c>
      <c r="R23" s="122">
        <v>0</v>
      </c>
      <c r="S23" s="124">
        <f t="shared" si="1"/>
        <v>0</v>
      </c>
      <c r="T23" s="122">
        <v>0</v>
      </c>
      <c r="U23" s="122">
        <v>0</v>
      </c>
      <c r="V23" s="95">
        <v>0</v>
      </c>
      <c r="W23" s="124">
        <f t="shared" si="2"/>
        <v>0</v>
      </c>
      <c r="X23" s="122">
        <v>0</v>
      </c>
      <c r="Y23" s="122">
        <v>0</v>
      </c>
      <c r="Z23" s="95">
        <v>0</v>
      </c>
      <c r="AA23" s="124">
        <f t="shared" si="3"/>
        <v>0</v>
      </c>
      <c r="AB23" s="122">
        <v>0</v>
      </c>
      <c r="AC23" s="122">
        <v>0</v>
      </c>
      <c r="AD23" s="122">
        <v>0</v>
      </c>
      <c r="AE23" s="124">
        <f t="shared" si="4"/>
        <v>0</v>
      </c>
      <c r="AF23" s="122">
        <v>0</v>
      </c>
      <c r="AG23" s="122">
        <v>0</v>
      </c>
      <c r="AH23" s="95">
        <v>0</v>
      </c>
      <c r="AI23" s="124">
        <f t="shared" si="5"/>
        <v>0</v>
      </c>
      <c r="AJ23" s="122">
        <v>0</v>
      </c>
      <c r="AK23" s="122">
        <v>0</v>
      </c>
      <c r="AL23" s="95">
        <v>0</v>
      </c>
      <c r="AM23" s="124">
        <f t="shared" si="31"/>
        <v>0</v>
      </c>
      <c r="AN23" s="122">
        <v>0</v>
      </c>
      <c r="AO23" s="122">
        <v>0</v>
      </c>
      <c r="AP23" s="95">
        <v>0</v>
      </c>
      <c r="AQ23" s="124">
        <f t="shared" si="32"/>
        <v>0</v>
      </c>
      <c r="AR23" s="125">
        <f t="shared" si="6"/>
        <v>0</v>
      </c>
      <c r="AS23" s="126">
        <v>0</v>
      </c>
      <c r="AT23" s="126">
        <v>0</v>
      </c>
      <c r="AU23" s="99">
        <v>0</v>
      </c>
      <c r="AV23" s="99">
        <v>0</v>
      </c>
      <c r="AW23" s="124">
        <f t="shared" si="7"/>
        <v>0</v>
      </c>
      <c r="AX23" s="126">
        <v>0</v>
      </c>
      <c r="AY23" s="126">
        <v>0</v>
      </c>
      <c r="AZ23" s="99">
        <v>0</v>
      </c>
      <c r="BA23" s="99">
        <v>0</v>
      </c>
      <c r="BB23" s="124">
        <f t="shared" si="8"/>
        <v>0</v>
      </c>
      <c r="BC23" s="126">
        <v>0</v>
      </c>
      <c r="BD23" s="126">
        <v>0</v>
      </c>
      <c r="BE23" s="99">
        <v>0</v>
      </c>
      <c r="BF23" s="99">
        <v>0</v>
      </c>
      <c r="BG23" s="124">
        <f t="shared" si="9"/>
        <v>0</v>
      </c>
      <c r="BH23" s="126">
        <v>0</v>
      </c>
      <c r="BI23" s="126">
        <v>0</v>
      </c>
      <c r="BJ23" s="99">
        <v>0</v>
      </c>
      <c r="BK23" s="99">
        <v>0</v>
      </c>
      <c r="BL23" s="124">
        <f t="shared" si="10"/>
        <v>0</v>
      </c>
      <c r="BM23" s="128">
        <v>0</v>
      </c>
      <c r="BN23" s="128">
        <v>0</v>
      </c>
      <c r="BO23" s="101">
        <v>0</v>
      </c>
      <c r="BP23" s="101">
        <v>0</v>
      </c>
      <c r="BQ23" s="124">
        <f t="shared" si="11"/>
        <v>0</v>
      </c>
      <c r="BR23" s="128">
        <v>0</v>
      </c>
      <c r="BS23" s="128">
        <v>0</v>
      </c>
      <c r="BT23" s="101">
        <v>0</v>
      </c>
      <c r="BU23" s="101">
        <v>0</v>
      </c>
      <c r="BV23" s="130">
        <f t="shared" si="12"/>
        <v>0</v>
      </c>
      <c r="BW23" s="131"/>
      <c r="BX23" s="132"/>
      <c r="BY23" s="105"/>
      <c r="BZ23" s="105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228"/>
      <c r="CU23" s="134"/>
      <c r="CV23" s="135">
        <f t="shared" si="33"/>
        <v>0</v>
      </c>
      <c r="CW23" s="136">
        <f t="shared" si="34"/>
        <v>0</v>
      </c>
      <c r="CX23" s="136">
        <f t="shared" si="35"/>
        <v>0</v>
      </c>
      <c r="CY23" s="136">
        <f t="shared" si="30"/>
        <v>0</v>
      </c>
      <c r="CZ23" s="137">
        <f t="shared" si="13"/>
        <v>0</v>
      </c>
      <c r="DA23" s="124">
        <f t="shared" si="14"/>
        <v>0</v>
      </c>
      <c r="DB23" s="138">
        <f t="shared" si="15"/>
        <v>3</v>
      </c>
      <c r="DC23" s="139">
        <f t="shared" si="16"/>
        <v>0</v>
      </c>
      <c r="DD23" s="124">
        <f t="shared" si="17"/>
        <v>0</v>
      </c>
      <c r="DE23" s="124">
        <f t="shared" si="18"/>
        <v>3</v>
      </c>
      <c r="DF23" s="124">
        <f t="shared" si="19"/>
        <v>0</v>
      </c>
      <c r="DG23" s="124">
        <f t="shared" si="20"/>
        <v>0</v>
      </c>
      <c r="DH23" s="124">
        <f t="shared" si="21"/>
        <v>3</v>
      </c>
      <c r="DI23" s="140">
        <f t="shared" si="22"/>
        <v>0</v>
      </c>
      <c r="DJ23" s="140">
        <f t="shared" si="23"/>
        <v>0</v>
      </c>
      <c r="DK23" s="141">
        <f t="shared" si="24"/>
        <v>3</v>
      </c>
      <c r="DL23" s="140">
        <f t="shared" si="25"/>
        <v>0</v>
      </c>
      <c r="DM23" s="140">
        <f t="shared" si="26"/>
        <v>0</v>
      </c>
      <c r="DN23" s="141">
        <f t="shared" si="27"/>
        <v>20</v>
      </c>
      <c r="DO23" s="140">
        <f>IF(DN23&lt;&gt;20,RANK(DN23,$DN$4:$DN$23,1)+COUNTIF(DN$4:DN23,DN23)-1,20)</f>
        <v>20</v>
      </c>
      <c r="DP23" s="142">
        <f t="shared" si="28"/>
        <v>0</v>
      </c>
      <c r="DQ23" s="143" t="str">
        <f t="shared" si="29"/>
        <v>-</v>
      </c>
      <c r="DR23" s="91"/>
      <c r="DS23" s="70"/>
      <c r="DT23" s="70"/>
    </row>
    <row r="24" spans="1:124" ht="16.5" customHeight="1">
      <c r="A24" s="70"/>
      <c r="B24" s="70"/>
      <c r="C24" s="63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209"/>
      <c r="W24" s="144"/>
      <c r="X24" s="144"/>
      <c r="Y24" s="144"/>
      <c r="Z24" s="209"/>
      <c r="AA24" s="144"/>
      <c r="AB24" s="144"/>
      <c r="AC24" s="144"/>
      <c r="AD24" s="144"/>
      <c r="AE24" s="144"/>
      <c r="AF24" s="144"/>
      <c r="AG24" s="144"/>
      <c r="AH24" s="209"/>
      <c r="AI24" s="144"/>
      <c r="AJ24" s="144"/>
      <c r="AK24" s="144"/>
      <c r="AL24" s="209"/>
      <c r="AM24" s="144"/>
      <c r="AN24" s="144"/>
      <c r="AO24" s="144"/>
      <c r="AP24" s="209"/>
      <c r="AQ24" s="144"/>
      <c r="AR24" s="144"/>
      <c r="AS24" s="144"/>
      <c r="AT24" s="144"/>
      <c r="AU24" s="209"/>
      <c r="AV24" s="209"/>
      <c r="AW24" s="144"/>
      <c r="AX24" s="144"/>
      <c r="AY24" s="144"/>
      <c r="AZ24" s="209"/>
      <c r="BA24" s="209"/>
      <c r="BB24" s="145"/>
      <c r="BC24" s="145"/>
      <c r="BD24" s="145"/>
      <c r="BE24" s="210"/>
      <c r="BF24" s="210"/>
      <c r="BG24" s="145"/>
      <c r="BH24" s="145"/>
      <c r="BI24" s="145"/>
      <c r="BJ24" s="210"/>
      <c r="BK24" s="210"/>
      <c r="BL24" s="145"/>
      <c r="BM24" s="145"/>
      <c r="BN24" s="145"/>
      <c r="BO24" s="210"/>
      <c r="BP24" s="210"/>
      <c r="BQ24" s="145"/>
      <c r="BR24" s="145"/>
      <c r="BS24" s="145"/>
      <c r="BT24" s="210"/>
      <c r="BU24" s="210"/>
      <c r="BV24" s="145"/>
      <c r="BW24" s="145"/>
      <c r="BX24" s="145"/>
      <c r="BY24" s="210"/>
      <c r="BZ24" s="210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6"/>
      <c r="DD24" s="146"/>
      <c r="DE24" s="146"/>
      <c r="DF24" s="146"/>
      <c r="DG24" s="146"/>
      <c r="DH24" s="146"/>
      <c r="DI24" s="146"/>
      <c r="DJ24" s="147">
        <f t="shared" si="23"/>
        <v>0</v>
      </c>
      <c r="DK24" s="148"/>
      <c r="DL24" s="146"/>
      <c r="DM24" s="146"/>
      <c r="DN24" s="146"/>
      <c r="DO24" s="146"/>
      <c r="DP24" s="146"/>
      <c r="DQ24" s="146"/>
      <c r="DR24" s="63"/>
      <c r="DS24" s="70"/>
      <c r="DT24" s="70"/>
    </row>
    <row r="25" spans="1:124" ht="15.95" customHeight="1">
      <c r="A25" s="70"/>
      <c r="B25" s="70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50"/>
      <c r="DD25" s="150"/>
      <c r="DE25" s="150"/>
      <c r="DF25" s="150"/>
      <c r="DG25" s="150"/>
      <c r="DH25" s="150"/>
      <c r="DI25" s="63"/>
      <c r="DJ25" s="63"/>
      <c r="DK25" s="63"/>
      <c r="DL25" s="63"/>
      <c r="DM25" s="63"/>
      <c r="DN25" s="63"/>
      <c r="DO25" s="63"/>
      <c r="DP25" s="151"/>
      <c r="DQ25" s="151"/>
      <c r="DR25" s="63"/>
      <c r="DS25" s="70"/>
      <c r="DT25" s="70"/>
    </row>
    <row r="26" spans="1:124" ht="16.5" customHeight="1" thickBot="1">
      <c r="A26" s="70"/>
      <c r="B26" s="70"/>
      <c r="C26" s="63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50"/>
      <c r="DD26" s="150"/>
      <c r="DE26" s="150"/>
      <c r="DF26" s="150"/>
      <c r="DG26" s="150"/>
      <c r="DH26" s="150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70"/>
      <c r="DT26" s="70"/>
    </row>
    <row r="27" spans="1:124" ht="17.100000000000001" customHeight="1" thickBot="1">
      <c r="A27" s="70"/>
      <c r="B27" s="70"/>
      <c r="C27" s="64"/>
      <c r="D27" s="152" t="str">
        <f>D2</f>
        <v>Freestyle 3</v>
      </c>
      <c r="E27" s="153"/>
      <c r="F27" s="154"/>
      <c r="G27" s="268">
        <f>D1</f>
        <v>43078</v>
      </c>
      <c r="H27" s="272"/>
      <c r="I27" s="233"/>
      <c r="J27" s="157"/>
      <c r="K27" s="158"/>
      <c r="L27" s="259" t="s">
        <v>28</v>
      </c>
      <c r="M27" s="260"/>
      <c r="N27" s="260"/>
      <c r="O27" s="259" t="s">
        <v>29</v>
      </c>
      <c r="P27" s="260"/>
      <c r="Q27" s="260"/>
      <c r="R27" s="260"/>
      <c r="S27" s="259" t="s">
        <v>30</v>
      </c>
      <c r="T27" s="260"/>
      <c r="U27" s="260"/>
      <c r="V27" s="260"/>
      <c r="W27" s="260"/>
      <c r="X27" s="261"/>
      <c r="Y27" s="159"/>
      <c r="Z27" s="234"/>
      <c r="AA27" s="231"/>
      <c r="AB27" s="232"/>
      <c r="AC27" s="91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70"/>
      <c r="DT27" s="70"/>
    </row>
    <row r="28" spans="1:124" ht="17.100000000000001" customHeight="1" thickBot="1">
      <c r="A28" s="70"/>
      <c r="B28" s="70"/>
      <c r="C28" s="64"/>
      <c r="D28" s="160" t="s">
        <v>58</v>
      </c>
      <c r="E28" s="161"/>
      <c r="F28" s="162" t="s">
        <v>2</v>
      </c>
      <c r="G28" s="162" t="s">
        <v>3</v>
      </c>
      <c r="H28" s="162" t="s">
        <v>22</v>
      </c>
      <c r="I28" s="163"/>
      <c r="J28" s="163"/>
      <c r="K28" s="164"/>
      <c r="L28" s="165" t="s">
        <v>31</v>
      </c>
      <c r="M28" s="166" t="s">
        <v>32</v>
      </c>
      <c r="N28" s="166" t="s">
        <v>33</v>
      </c>
      <c r="O28" s="165" t="s">
        <v>35</v>
      </c>
      <c r="P28" s="166" t="s">
        <v>36</v>
      </c>
      <c r="Q28" s="166" t="s">
        <v>37</v>
      </c>
      <c r="R28" s="166" t="s">
        <v>38</v>
      </c>
      <c r="S28" s="165" t="s">
        <v>40</v>
      </c>
      <c r="T28" s="166" t="s">
        <v>41</v>
      </c>
      <c r="U28" s="166" t="s">
        <v>42</v>
      </c>
      <c r="V28" s="166" t="s">
        <v>43</v>
      </c>
      <c r="W28" s="166" t="s">
        <v>70</v>
      </c>
      <c r="X28" s="167" t="s">
        <v>71</v>
      </c>
      <c r="Y28" s="165" t="s">
        <v>72</v>
      </c>
      <c r="Z28" s="169" t="s">
        <v>55</v>
      </c>
      <c r="AA28" s="170"/>
      <c r="AB28" s="171"/>
      <c r="AC28" s="91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70"/>
      <c r="DT28" s="70"/>
    </row>
    <row r="29" spans="1:124" ht="16.5" customHeight="1">
      <c r="A29" s="70"/>
      <c r="B29" s="70"/>
      <c r="C29" s="172">
        <v>1</v>
      </c>
      <c r="D29" s="173">
        <f t="shared" ref="D29:D39" si="36">IF(X29="-",INDEX(DN$1:DN$23,MATCH(C29,$DO$1:$DO$23,0)),X29)</f>
        <v>1</v>
      </c>
      <c r="E29" s="174"/>
      <c r="F29" s="175" t="str">
        <f t="shared" ref="F29:F39" si="37">INDEX(F$1:F$23,MATCH(C29,$DO$1:$DO$23,0))</f>
        <v>Brigitte</v>
      </c>
      <c r="G29" s="201" t="str">
        <f t="shared" ref="G29:G39" si="38">INDEX(G$1:G$23,MATCH(C29,$DO$1:$DO$23,0))</f>
        <v>Kaiser</v>
      </c>
      <c r="H29" s="201" t="str">
        <f t="shared" ref="H29:H39" si="39">INDEX(H$1:H$23,MATCH(C29,$DO$1:$DO$23,0))</f>
        <v>Nandin</v>
      </c>
      <c r="I29" s="174"/>
      <c r="J29" s="174"/>
      <c r="K29" s="176"/>
      <c r="L29" s="177">
        <f t="shared" ref="L29:L39" si="40">INDEX(O$1:O$23,MATCH(C29,$DO$1:$DO$23,0))</f>
        <v>20.666666666666668</v>
      </c>
      <c r="M29" s="178">
        <f t="shared" ref="M29:M39" si="41">INDEX(S$1:S$23,MATCH(C29,$DO$1:$DO$23,0))</f>
        <v>21.333333333333332</v>
      </c>
      <c r="N29" s="178">
        <f t="shared" ref="N29:N39" si="42">INDEX(W$1:W$23,MATCH(C29,$DO$1:$DO$23,0))</f>
        <v>21.333333333333332</v>
      </c>
      <c r="O29" s="177">
        <f t="shared" ref="O29:O39" si="43">INDEX(AE$1:AE$23,MATCH(C29,$DO$1:$DO$23,0))</f>
        <v>19.333333333333332</v>
      </c>
      <c r="P29" s="178">
        <f t="shared" ref="P29:P39" si="44">INDEX(AI$1:AI$23,MATCH(C29,$DO$1:$DO$23,0))</f>
        <v>19.666666666666668</v>
      </c>
      <c r="Q29" s="178">
        <f t="shared" ref="Q29:Q39" si="45">INDEX(AM$1:AM$23,MATCH(C29,$DO$1:$DO$23,0))</f>
        <v>0</v>
      </c>
      <c r="R29" s="179">
        <f t="shared" ref="R29:R39" si="46">INDEX(AQ$1:AQ$23,MATCH(C29,$DO$1:$DO$23,0))</f>
        <v>0</v>
      </c>
      <c r="S29" s="177">
        <f t="shared" ref="S29:S39" si="47">INDEX(AW$1:AW$23,MATCH(C29,$DO$1:$DO$23,0))</f>
        <v>0.25</v>
      </c>
      <c r="T29" s="178">
        <f>INDEX(BB$1:BB$23,MATCH(C29,$DO$1:$DO$23,0))</f>
        <v>0</v>
      </c>
      <c r="U29" s="178">
        <f t="shared" ref="U29:U39" si="48">INDEX(BG$1:BG$23,MATCH(C29,$DO$1:$DO$23,0))</f>
        <v>0</v>
      </c>
      <c r="V29" s="178">
        <f t="shared" ref="V29:V39" si="49">INDEX(BL$1:BL$23,MATCH(C29,$DO$1:$DO$23,0))</f>
        <v>0</v>
      </c>
      <c r="W29" s="179">
        <f t="shared" ref="W29:W39" si="50">INDEX(BV$1:BV$23,MATCH(C29,$DO$1:$DO$23,0))</f>
        <v>0</v>
      </c>
      <c r="X29" s="181" t="str">
        <f t="shared" ref="X29:X39" si="51">INDEX(DQ$1:DQ$23,MATCH(C29,$DO$1:$DO$23,0))</f>
        <v>-</v>
      </c>
      <c r="Y29" s="177">
        <f t="shared" ref="Y29:Y39" si="52">INDEX(CZ$1:CZ$23,MATCH(C29,$DO$1:$DO$23,0))</f>
        <v>0.25</v>
      </c>
      <c r="Z29" s="178">
        <f t="shared" ref="Z29:Z39" si="53">INDEX(DA$1:DA$23,MATCH(C29,$DO$1:$DO$23,0))</f>
        <v>123.08333333333333</v>
      </c>
      <c r="AA29" s="183">
        <f t="shared" ref="AA29:AA39" si="54">INDEX(DP$1:DP$23,MATCH(C29,$DO$1:$DO$23,0))</f>
        <v>1</v>
      </c>
      <c r="AB29" s="208" t="str">
        <f t="shared" ref="AB29:AB39" si="55">IF(AA29&gt;=0.85,"Point","-")</f>
        <v>Point</v>
      </c>
      <c r="AC29" s="185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70"/>
      <c r="DT29" s="70"/>
    </row>
    <row r="30" spans="1:124" ht="15.95" customHeight="1">
      <c r="A30" s="70"/>
      <c r="B30" s="70"/>
      <c r="C30" s="172">
        <v>2</v>
      </c>
      <c r="D30" s="186">
        <f t="shared" si="36"/>
        <v>2</v>
      </c>
      <c r="E30" s="117"/>
      <c r="F30" s="187" t="str">
        <f t="shared" si="37"/>
        <v>Liliana</v>
      </c>
      <c r="G30" s="187" t="str">
        <f t="shared" si="38"/>
        <v>Ferrari Bruno</v>
      </c>
      <c r="H30" s="187" t="str">
        <f t="shared" si="39"/>
        <v>Liza</v>
      </c>
      <c r="I30" s="117"/>
      <c r="J30" s="117"/>
      <c r="K30" s="188"/>
      <c r="L30" s="112">
        <f t="shared" si="40"/>
        <v>20</v>
      </c>
      <c r="M30" s="97">
        <f t="shared" si="41"/>
        <v>20.666666666666668</v>
      </c>
      <c r="N30" s="97">
        <f t="shared" si="42"/>
        <v>20.333333333333332</v>
      </c>
      <c r="O30" s="112">
        <f t="shared" si="43"/>
        <v>17.666666666666668</v>
      </c>
      <c r="P30" s="97">
        <f t="shared" si="44"/>
        <v>18.333333333333332</v>
      </c>
      <c r="Q30" s="97">
        <f t="shared" si="45"/>
        <v>0</v>
      </c>
      <c r="R30" s="103">
        <f t="shared" si="46"/>
        <v>0</v>
      </c>
      <c r="S30" s="112">
        <f t="shared" si="47"/>
        <v>0</v>
      </c>
      <c r="T30" s="97">
        <f>INDEX(BB1:BB40,MATCH(C30,$DO1:$DO40,0))</f>
        <v>0</v>
      </c>
      <c r="U30" s="97">
        <f t="shared" si="48"/>
        <v>0</v>
      </c>
      <c r="V30" s="97">
        <f t="shared" si="49"/>
        <v>0</v>
      </c>
      <c r="W30" s="103">
        <f t="shared" si="50"/>
        <v>0</v>
      </c>
      <c r="X30" s="190" t="str">
        <f t="shared" si="51"/>
        <v>-</v>
      </c>
      <c r="Y30" s="112">
        <f t="shared" si="52"/>
        <v>0</v>
      </c>
      <c r="Z30" s="97">
        <f t="shared" si="53"/>
        <v>116.66666666666667</v>
      </c>
      <c r="AA30" s="115">
        <f t="shared" si="54"/>
        <v>0.94786729857819918</v>
      </c>
      <c r="AB30" s="192" t="str">
        <f t="shared" si="55"/>
        <v>Point</v>
      </c>
      <c r="AC30" s="191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70"/>
      <c r="DT30" s="70"/>
    </row>
    <row r="31" spans="1:124" ht="15.95" customHeight="1">
      <c r="A31" s="70"/>
      <c r="B31" s="70"/>
      <c r="C31" s="172">
        <v>3</v>
      </c>
      <c r="D31" s="186" t="e">
        <f t="shared" si="36"/>
        <v>#N/A</v>
      </c>
      <c r="E31" s="117"/>
      <c r="F31" s="187" t="e">
        <f t="shared" si="37"/>
        <v>#N/A</v>
      </c>
      <c r="G31" s="187" t="e">
        <f t="shared" si="38"/>
        <v>#N/A</v>
      </c>
      <c r="H31" s="187" t="e">
        <f t="shared" si="39"/>
        <v>#N/A</v>
      </c>
      <c r="I31" s="117"/>
      <c r="J31" s="117"/>
      <c r="K31" s="188"/>
      <c r="L31" s="112" t="e">
        <f t="shared" si="40"/>
        <v>#N/A</v>
      </c>
      <c r="M31" s="97" t="e">
        <f t="shared" si="41"/>
        <v>#N/A</v>
      </c>
      <c r="N31" s="97" t="e">
        <f t="shared" si="42"/>
        <v>#N/A</v>
      </c>
      <c r="O31" s="112" t="e">
        <f t="shared" si="43"/>
        <v>#N/A</v>
      </c>
      <c r="P31" s="97" t="e">
        <f t="shared" si="44"/>
        <v>#N/A</v>
      </c>
      <c r="Q31" s="97" t="e">
        <f t="shared" si="45"/>
        <v>#N/A</v>
      </c>
      <c r="R31" s="103" t="e">
        <f t="shared" si="46"/>
        <v>#N/A</v>
      </c>
      <c r="S31" s="112" t="e">
        <f t="shared" si="47"/>
        <v>#N/A</v>
      </c>
      <c r="T31" s="97" t="e">
        <f>INDEX(BB1:BB40,MATCH(C31,$DO1:$DO40,0))</f>
        <v>#N/A</v>
      </c>
      <c r="U31" s="97" t="e">
        <f t="shared" si="48"/>
        <v>#N/A</v>
      </c>
      <c r="V31" s="97" t="e">
        <f t="shared" si="49"/>
        <v>#N/A</v>
      </c>
      <c r="W31" s="103" t="e">
        <f t="shared" si="50"/>
        <v>#N/A</v>
      </c>
      <c r="X31" s="190" t="e">
        <f t="shared" si="51"/>
        <v>#N/A</v>
      </c>
      <c r="Y31" s="112" t="e">
        <f t="shared" si="52"/>
        <v>#N/A</v>
      </c>
      <c r="Z31" s="97" t="e">
        <f t="shared" si="53"/>
        <v>#N/A</v>
      </c>
      <c r="AA31" s="115" t="e">
        <f t="shared" si="54"/>
        <v>#N/A</v>
      </c>
      <c r="AB31" s="192" t="e">
        <f t="shared" si="55"/>
        <v>#N/A</v>
      </c>
      <c r="AC31" s="191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70"/>
      <c r="DT31" s="70"/>
    </row>
    <row r="32" spans="1:124" ht="15.95" customHeight="1">
      <c r="A32" s="70"/>
      <c r="B32" s="70"/>
      <c r="C32" s="172">
        <v>4</v>
      </c>
      <c r="D32" s="186" t="e">
        <f t="shared" si="36"/>
        <v>#N/A</v>
      </c>
      <c r="E32" s="117"/>
      <c r="F32" s="187" t="e">
        <f t="shared" si="37"/>
        <v>#N/A</v>
      </c>
      <c r="G32" s="187" t="e">
        <f t="shared" si="38"/>
        <v>#N/A</v>
      </c>
      <c r="H32" s="187" t="e">
        <f t="shared" si="39"/>
        <v>#N/A</v>
      </c>
      <c r="I32" s="117"/>
      <c r="J32" s="117"/>
      <c r="K32" s="188"/>
      <c r="L32" s="112" t="e">
        <f t="shared" si="40"/>
        <v>#N/A</v>
      </c>
      <c r="M32" s="97" t="e">
        <f t="shared" si="41"/>
        <v>#N/A</v>
      </c>
      <c r="N32" s="97" t="e">
        <f t="shared" si="42"/>
        <v>#N/A</v>
      </c>
      <c r="O32" s="112" t="e">
        <f t="shared" si="43"/>
        <v>#N/A</v>
      </c>
      <c r="P32" s="97" t="e">
        <f t="shared" si="44"/>
        <v>#N/A</v>
      </c>
      <c r="Q32" s="97" t="e">
        <f t="shared" si="45"/>
        <v>#N/A</v>
      </c>
      <c r="R32" s="103" t="e">
        <f t="shared" si="46"/>
        <v>#N/A</v>
      </c>
      <c r="S32" s="112" t="e">
        <f t="shared" si="47"/>
        <v>#N/A</v>
      </c>
      <c r="T32" s="97" t="e">
        <f>INDEX(BB1:BB40,MATCH(C32,$DO1:$DO40,0))</f>
        <v>#N/A</v>
      </c>
      <c r="U32" s="97" t="e">
        <f t="shared" si="48"/>
        <v>#N/A</v>
      </c>
      <c r="V32" s="97" t="e">
        <f t="shared" si="49"/>
        <v>#N/A</v>
      </c>
      <c r="W32" s="103" t="e">
        <f t="shared" si="50"/>
        <v>#N/A</v>
      </c>
      <c r="X32" s="190" t="e">
        <f t="shared" si="51"/>
        <v>#N/A</v>
      </c>
      <c r="Y32" s="112" t="e">
        <f t="shared" si="52"/>
        <v>#N/A</v>
      </c>
      <c r="Z32" s="97" t="e">
        <f t="shared" si="53"/>
        <v>#N/A</v>
      </c>
      <c r="AA32" s="115" t="e">
        <f t="shared" si="54"/>
        <v>#N/A</v>
      </c>
      <c r="AB32" s="192" t="e">
        <f t="shared" si="55"/>
        <v>#N/A</v>
      </c>
      <c r="AC32" s="191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70"/>
      <c r="DT32" s="70"/>
    </row>
    <row r="33" spans="1:124" ht="15.95" customHeight="1">
      <c r="A33" s="70"/>
      <c r="B33" s="70"/>
      <c r="C33" s="172">
        <v>5</v>
      </c>
      <c r="D33" s="186" t="e">
        <f t="shared" si="36"/>
        <v>#N/A</v>
      </c>
      <c r="E33" s="117"/>
      <c r="F33" s="187" t="e">
        <f t="shared" si="37"/>
        <v>#N/A</v>
      </c>
      <c r="G33" s="187" t="e">
        <f t="shared" si="38"/>
        <v>#N/A</v>
      </c>
      <c r="H33" s="187" t="e">
        <f t="shared" si="39"/>
        <v>#N/A</v>
      </c>
      <c r="I33" s="117"/>
      <c r="J33" s="117"/>
      <c r="K33" s="188"/>
      <c r="L33" s="112" t="e">
        <f t="shared" si="40"/>
        <v>#N/A</v>
      </c>
      <c r="M33" s="97" t="e">
        <f t="shared" si="41"/>
        <v>#N/A</v>
      </c>
      <c r="N33" s="97" t="e">
        <f t="shared" si="42"/>
        <v>#N/A</v>
      </c>
      <c r="O33" s="112" t="e">
        <f t="shared" si="43"/>
        <v>#N/A</v>
      </c>
      <c r="P33" s="97" t="e">
        <f t="shared" si="44"/>
        <v>#N/A</v>
      </c>
      <c r="Q33" s="97" t="e">
        <f t="shared" si="45"/>
        <v>#N/A</v>
      </c>
      <c r="R33" s="103" t="e">
        <f t="shared" si="46"/>
        <v>#N/A</v>
      </c>
      <c r="S33" s="112" t="e">
        <f t="shared" si="47"/>
        <v>#N/A</v>
      </c>
      <c r="T33" s="97" t="e">
        <f>INDEX(BB1:BB40,MATCH(C33,$DO1:$DO40,0))</f>
        <v>#N/A</v>
      </c>
      <c r="U33" s="97" t="e">
        <f t="shared" si="48"/>
        <v>#N/A</v>
      </c>
      <c r="V33" s="97" t="e">
        <f t="shared" si="49"/>
        <v>#N/A</v>
      </c>
      <c r="W33" s="103" t="e">
        <f t="shared" si="50"/>
        <v>#N/A</v>
      </c>
      <c r="X33" s="190" t="e">
        <f t="shared" si="51"/>
        <v>#N/A</v>
      </c>
      <c r="Y33" s="112" t="e">
        <f t="shared" si="52"/>
        <v>#N/A</v>
      </c>
      <c r="Z33" s="97" t="e">
        <f t="shared" si="53"/>
        <v>#N/A</v>
      </c>
      <c r="AA33" s="115" t="e">
        <f t="shared" si="54"/>
        <v>#N/A</v>
      </c>
      <c r="AB33" s="192" t="e">
        <f t="shared" si="55"/>
        <v>#N/A</v>
      </c>
      <c r="AC33" s="191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70"/>
      <c r="DT33" s="70"/>
    </row>
    <row r="34" spans="1:124" ht="15.95" customHeight="1">
      <c r="A34" s="70"/>
      <c r="B34" s="70"/>
      <c r="C34" s="172">
        <v>6</v>
      </c>
      <c r="D34" s="186" t="e">
        <f t="shared" si="36"/>
        <v>#N/A</v>
      </c>
      <c r="E34" s="117"/>
      <c r="F34" s="187" t="e">
        <f t="shared" si="37"/>
        <v>#N/A</v>
      </c>
      <c r="G34" s="187" t="e">
        <f t="shared" si="38"/>
        <v>#N/A</v>
      </c>
      <c r="H34" s="187" t="e">
        <f t="shared" si="39"/>
        <v>#N/A</v>
      </c>
      <c r="I34" s="117"/>
      <c r="J34" s="117"/>
      <c r="K34" s="188"/>
      <c r="L34" s="112" t="e">
        <f t="shared" si="40"/>
        <v>#N/A</v>
      </c>
      <c r="M34" s="97" t="e">
        <f t="shared" si="41"/>
        <v>#N/A</v>
      </c>
      <c r="N34" s="97" t="e">
        <f t="shared" si="42"/>
        <v>#N/A</v>
      </c>
      <c r="O34" s="112" t="e">
        <f t="shared" si="43"/>
        <v>#N/A</v>
      </c>
      <c r="P34" s="97" t="e">
        <f t="shared" si="44"/>
        <v>#N/A</v>
      </c>
      <c r="Q34" s="97" t="e">
        <f t="shared" si="45"/>
        <v>#N/A</v>
      </c>
      <c r="R34" s="103" t="e">
        <f t="shared" si="46"/>
        <v>#N/A</v>
      </c>
      <c r="S34" s="112" t="e">
        <f t="shared" si="47"/>
        <v>#N/A</v>
      </c>
      <c r="T34" s="97" t="e">
        <f>INDEX(BB1:BB40,MATCH(C34,$DO1:$DO40,0))</f>
        <v>#N/A</v>
      </c>
      <c r="U34" s="97" t="e">
        <f t="shared" si="48"/>
        <v>#N/A</v>
      </c>
      <c r="V34" s="97" t="e">
        <f t="shared" si="49"/>
        <v>#N/A</v>
      </c>
      <c r="W34" s="103" t="e">
        <f t="shared" si="50"/>
        <v>#N/A</v>
      </c>
      <c r="X34" s="190" t="e">
        <f t="shared" si="51"/>
        <v>#N/A</v>
      </c>
      <c r="Y34" s="112" t="e">
        <f t="shared" si="52"/>
        <v>#N/A</v>
      </c>
      <c r="Z34" s="97" t="e">
        <f t="shared" si="53"/>
        <v>#N/A</v>
      </c>
      <c r="AA34" s="115" t="e">
        <f t="shared" si="54"/>
        <v>#N/A</v>
      </c>
      <c r="AB34" s="192" t="e">
        <f t="shared" si="55"/>
        <v>#N/A</v>
      </c>
      <c r="AC34" s="191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70"/>
      <c r="DT34" s="70"/>
    </row>
    <row r="35" spans="1:124" ht="15.95" customHeight="1">
      <c r="A35" s="70"/>
      <c r="B35" s="70"/>
      <c r="C35" s="172">
        <v>7</v>
      </c>
      <c r="D35" s="186" t="e">
        <f t="shared" si="36"/>
        <v>#N/A</v>
      </c>
      <c r="E35" s="117"/>
      <c r="F35" s="187" t="e">
        <f t="shared" si="37"/>
        <v>#N/A</v>
      </c>
      <c r="G35" s="187" t="e">
        <f t="shared" si="38"/>
        <v>#N/A</v>
      </c>
      <c r="H35" s="187" t="e">
        <f t="shared" si="39"/>
        <v>#N/A</v>
      </c>
      <c r="I35" s="117"/>
      <c r="J35" s="117"/>
      <c r="K35" s="188"/>
      <c r="L35" s="112" t="e">
        <f t="shared" si="40"/>
        <v>#N/A</v>
      </c>
      <c r="M35" s="97" t="e">
        <f t="shared" si="41"/>
        <v>#N/A</v>
      </c>
      <c r="N35" s="97" t="e">
        <f t="shared" si="42"/>
        <v>#N/A</v>
      </c>
      <c r="O35" s="112" t="e">
        <f t="shared" si="43"/>
        <v>#N/A</v>
      </c>
      <c r="P35" s="97" t="e">
        <f t="shared" si="44"/>
        <v>#N/A</v>
      </c>
      <c r="Q35" s="97" t="e">
        <f t="shared" si="45"/>
        <v>#N/A</v>
      </c>
      <c r="R35" s="103" t="e">
        <f t="shared" si="46"/>
        <v>#N/A</v>
      </c>
      <c r="S35" s="112" t="e">
        <f t="shared" si="47"/>
        <v>#N/A</v>
      </c>
      <c r="T35" s="97" t="e">
        <f>INDEX(BB1:BB40,MATCH(C35,$DO1:$DO40,0))</f>
        <v>#N/A</v>
      </c>
      <c r="U35" s="97" t="e">
        <f t="shared" si="48"/>
        <v>#N/A</v>
      </c>
      <c r="V35" s="97" t="e">
        <f t="shared" si="49"/>
        <v>#N/A</v>
      </c>
      <c r="W35" s="103" t="e">
        <f t="shared" si="50"/>
        <v>#N/A</v>
      </c>
      <c r="X35" s="190" t="e">
        <f t="shared" si="51"/>
        <v>#N/A</v>
      </c>
      <c r="Y35" s="112" t="e">
        <f t="shared" si="52"/>
        <v>#N/A</v>
      </c>
      <c r="Z35" s="97" t="e">
        <f t="shared" si="53"/>
        <v>#N/A</v>
      </c>
      <c r="AA35" s="115" t="e">
        <f t="shared" si="54"/>
        <v>#N/A</v>
      </c>
      <c r="AB35" s="192" t="e">
        <f t="shared" si="55"/>
        <v>#N/A</v>
      </c>
      <c r="AC35" s="191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70"/>
      <c r="DT35" s="70"/>
    </row>
    <row r="36" spans="1:124" ht="15.95" customHeight="1">
      <c r="A36" s="70"/>
      <c r="B36" s="70"/>
      <c r="C36" s="172">
        <v>8</v>
      </c>
      <c r="D36" s="186" t="e">
        <f t="shared" si="36"/>
        <v>#N/A</v>
      </c>
      <c r="E36" s="117"/>
      <c r="F36" s="187" t="e">
        <f t="shared" si="37"/>
        <v>#N/A</v>
      </c>
      <c r="G36" s="187" t="e">
        <f t="shared" si="38"/>
        <v>#N/A</v>
      </c>
      <c r="H36" s="187" t="e">
        <f t="shared" si="39"/>
        <v>#N/A</v>
      </c>
      <c r="I36" s="117"/>
      <c r="J36" s="117"/>
      <c r="K36" s="188"/>
      <c r="L36" s="112" t="e">
        <f t="shared" si="40"/>
        <v>#N/A</v>
      </c>
      <c r="M36" s="97" t="e">
        <f t="shared" si="41"/>
        <v>#N/A</v>
      </c>
      <c r="N36" s="97" t="e">
        <f t="shared" si="42"/>
        <v>#N/A</v>
      </c>
      <c r="O36" s="112" t="e">
        <f t="shared" si="43"/>
        <v>#N/A</v>
      </c>
      <c r="P36" s="97" t="e">
        <f t="shared" si="44"/>
        <v>#N/A</v>
      </c>
      <c r="Q36" s="97" t="e">
        <f t="shared" si="45"/>
        <v>#N/A</v>
      </c>
      <c r="R36" s="103" t="e">
        <f t="shared" si="46"/>
        <v>#N/A</v>
      </c>
      <c r="S36" s="112" t="e">
        <f t="shared" si="47"/>
        <v>#N/A</v>
      </c>
      <c r="T36" s="97" t="e">
        <f>INDEX(BB1:BB40,MATCH(C36,$DO1:$DO40,0))</f>
        <v>#N/A</v>
      </c>
      <c r="U36" s="97" t="e">
        <f t="shared" si="48"/>
        <v>#N/A</v>
      </c>
      <c r="V36" s="97" t="e">
        <f t="shared" si="49"/>
        <v>#N/A</v>
      </c>
      <c r="W36" s="103" t="e">
        <f t="shared" si="50"/>
        <v>#N/A</v>
      </c>
      <c r="X36" s="190" t="e">
        <f t="shared" si="51"/>
        <v>#N/A</v>
      </c>
      <c r="Y36" s="112" t="e">
        <f t="shared" si="52"/>
        <v>#N/A</v>
      </c>
      <c r="Z36" s="97" t="e">
        <f t="shared" si="53"/>
        <v>#N/A</v>
      </c>
      <c r="AA36" s="115" t="e">
        <f t="shared" si="54"/>
        <v>#N/A</v>
      </c>
      <c r="AB36" s="192" t="e">
        <f t="shared" si="55"/>
        <v>#N/A</v>
      </c>
      <c r="AC36" s="191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70"/>
      <c r="DT36" s="70"/>
    </row>
    <row r="37" spans="1:124" ht="15.95" customHeight="1">
      <c r="A37" s="70"/>
      <c r="B37" s="70"/>
      <c r="C37" s="172">
        <v>9</v>
      </c>
      <c r="D37" s="186" t="e">
        <f t="shared" si="36"/>
        <v>#N/A</v>
      </c>
      <c r="E37" s="117"/>
      <c r="F37" s="187" t="e">
        <f t="shared" si="37"/>
        <v>#N/A</v>
      </c>
      <c r="G37" s="187" t="e">
        <f t="shared" si="38"/>
        <v>#N/A</v>
      </c>
      <c r="H37" s="187" t="e">
        <f t="shared" si="39"/>
        <v>#N/A</v>
      </c>
      <c r="I37" s="117"/>
      <c r="J37" s="117"/>
      <c r="K37" s="188"/>
      <c r="L37" s="112" t="e">
        <f t="shared" si="40"/>
        <v>#N/A</v>
      </c>
      <c r="M37" s="97" t="e">
        <f t="shared" si="41"/>
        <v>#N/A</v>
      </c>
      <c r="N37" s="97" t="e">
        <f t="shared" si="42"/>
        <v>#N/A</v>
      </c>
      <c r="O37" s="112" t="e">
        <f t="shared" si="43"/>
        <v>#N/A</v>
      </c>
      <c r="P37" s="97" t="e">
        <f t="shared" si="44"/>
        <v>#N/A</v>
      </c>
      <c r="Q37" s="97" t="e">
        <f t="shared" si="45"/>
        <v>#N/A</v>
      </c>
      <c r="R37" s="103" t="e">
        <f t="shared" si="46"/>
        <v>#N/A</v>
      </c>
      <c r="S37" s="112" t="e">
        <f t="shared" si="47"/>
        <v>#N/A</v>
      </c>
      <c r="T37" s="97" t="e">
        <f>INDEX(BB1:BB40,MATCH(C37,$DO1:$DO40,0))</f>
        <v>#N/A</v>
      </c>
      <c r="U37" s="97" t="e">
        <f t="shared" si="48"/>
        <v>#N/A</v>
      </c>
      <c r="V37" s="97" t="e">
        <f t="shared" si="49"/>
        <v>#N/A</v>
      </c>
      <c r="W37" s="103" t="e">
        <f t="shared" si="50"/>
        <v>#N/A</v>
      </c>
      <c r="X37" s="190" t="e">
        <f t="shared" si="51"/>
        <v>#N/A</v>
      </c>
      <c r="Y37" s="112" t="e">
        <f t="shared" si="52"/>
        <v>#N/A</v>
      </c>
      <c r="Z37" s="97" t="e">
        <f t="shared" si="53"/>
        <v>#N/A</v>
      </c>
      <c r="AA37" s="115" t="e">
        <f t="shared" si="54"/>
        <v>#N/A</v>
      </c>
      <c r="AB37" s="192" t="e">
        <f t="shared" si="55"/>
        <v>#N/A</v>
      </c>
      <c r="AC37" s="191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70"/>
      <c r="DT37" s="70"/>
    </row>
    <row r="38" spans="1:124" ht="15.95" customHeight="1">
      <c r="A38" s="70"/>
      <c r="B38" s="70"/>
      <c r="C38" s="172">
        <v>10</v>
      </c>
      <c r="D38" s="186" t="e">
        <f t="shared" si="36"/>
        <v>#N/A</v>
      </c>
      <c r="E38" s="117"/>
      <c r="F38" s="187" t="e">
        <f t="shared" si="37"/>
        <v>#N/A</v>
      </c>
      <c r="G38" s="187" t="e">
        <f t="shared" si="38"/>
        <v>#N/A</v>
      </c>
      <c r="H38" s="187" t="e">
        <f t="shared" si="39"/>
        <v>#N/A</v>
      </c>
      <c r="I38" s="117"/>
      <c r="J38" s="117"/>
      <c r="K38" s="188"/>
      <c r="L38" s="112" t="e">
        <f t="shared" si="40"/>
        <v>#N/A</v>
      </c>
      <c r="M38" s="97" t="e">
        <f t="shared" si="41"/>
        <v>#N/A</v>
      </c>
      <c r="N38" s="97" t="e">
        <f t="shared" si="42"/>
        <v>#N/A</v>
      </c>
      <c r="O38" s="112" t="e">
        <f t="shared" si="43"/>
        <v>#N/A</v>
      </c>
      <c r="P38" s="97" t="e">
        <f t="shared" si="44"/>
        <v>#N/A</v>
      </c>
      <c r="Q38" s="97" t="e">
        <f t="shared" si="45"/>
        <v>#N/A</v>
      </c>
      <c r="R38" s="103" t="e">
        <f t="shared" si="46"/>
        <v>#N/A</v>
      </c>
      <c r="S38" s="112" t="e">
        <f t="shared" si="47"/>
        <v>#N/A</v>
      </c>
      <c r="T38" s="97" t="e">
        <f>INDEX(BB1:BB40,MATCH(C38,$DO1:$DO40,0))</f>
        <v>#N/A</v>
      </c>
      <c r="U38" s="97" t="e">
        <f t="shared" si="48"/>
        <v>#N/A</v>
      </c>
      <c r="V38" s="97" t="e">
        <f t="shared" si="49"/>
        <v>#N/A</v>
      </c>
      <c r="W38" s="103" t="e">
        <f t="shared" si="50"/>
        <v>#N/A</v>
      </c>
      <c r="X38" s="190" t="e">
        <f t="shared" si="51"/>
        <v>#N/A</v>
      </c>
      <c r="Y38" s="112" t="e">
        <f t="shared" si="52"/>
        <v>#N/A</v>
      </c>
      <c r="Z38" s="97" t="e">
        <f t="shared" si="53"/>
        <v>#N/A</v>
      </c>
      <c r="AA38" s="115" t="e">
        <f t="shared" si="54"/>
        <v>#N/A</v>
      </c>
      <c r="AB38" s="192" t="e">
        <f t="shared" si="55"/>
        <v>#N/A</v>
      </c>
      <c r="AC38" s="191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70"/>
      <c r="DT38" s="70"/>
    </row>
    <row r="39" spans="1:124" ht="15.95" customHeight="1">
      <c r="A39" s="70"/>
      <c r="B39" s="70"/>
      <c r="C39" s="172">
        <v>11</v>
      </c>
      <c r="D39" s="186" t="e">
        <f t="shared" si="36"/>
        <v>#N/A</v>
      </c>
      <c r="E39" s="117"/>
      <c r="F39" s="187" t="e">
        <f t="shared" si="37"/>
        <v>#N/A</v>
      </c>
      <c r="G39" s="187" t="e">
        <f t="shared" si="38"/>
        <v>#N/A</v>
      </c>
      <c r="H39" s="187" t="e">
        <f t="shared" si="39"/>
        <v>#N/A</v>
      </c>
      <c r="I39" s="117"/>
      <c r="J39" s="117"/>
      <c r="K39" s="188"/>
      <c r="L39" s="112" t="e">
        <f t="shared" si="40"/>
        <v>#N/A</v>
      </c>
      <c r="M39" s="97" t="e">
        <f t="shared" si="41"/>
        <v>#N/A</v>
      </c>
      <c r="N39" s="97" t="e">
        <f t="shared" si="42"/>
        <v>#N/A</v>
      </c>
      <c r="O39" s="112" t="e">
        <f t="shared" si="43"/>
        <v>#N/A</v>
      </c>
      <c r="P39" s="97" t="e">
        <f t="shared" si="44"/>
        <v>#N/A</v>
      </c>
      <c r="Q39" s="97" t="e">
        <f t="shared" si="45"/>
        <v>#N/A</v>
      </c>
      <c r="R39" s="103" t="e">
        <f t="shared" si="46"/>
        <v>#N/A</v>
      </c>
      <c r="S39" s="112" t="e">
        <f t="shared" si="47"/>
        <v>#N/A</v>
      </c>
      <c r="T39" s="97" t="e">
        <f>INDEX(BB1:BB40,MATCH(C39,$DO1:$DO40,0))</f>
        <v>#N/A</v>
      </c>
      <c r="U39" s="97" t="e">
        <f t="shared" si="48"/>
        <v>#N/A</v>
      </c>
      <c r="V39" s="97" t="e">
        <f t="shared" si="49"/>
        <v>#N/A</v>
      </c>
      <c r="W39" s="103" t="e">
        <f t="shared" si="50"/>
        <v>#N/A</v>
      </c>
      <c r="X39" s="190" t="e">
        <f t="shared" si="51"/>
        <v>#N/A</v>
      </c>
      <c r="Y39" s="112" t="e">
        <f t="shared" si="52"/>
        <v>#N/A</v>
      </c>
      <c r="Z39" s="97" t="e">
        <f t="shared" si="53"/>
        <v>#N/A</v>
      </c>
      <c r="AA39" s="115" t="e">
        <f t="shared" si="54"/>
        <v>#N/A</v>
      </c>
      <c r="AB39" s="192" t="e">
        <f t="shared" si="55"/>
        <v>#N/A</v>
      </c>
      <c r="AC39" s="191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70"/>
      <c r="DT39" s="70"/>
    </row>
    <row r="40" spans="1:124" ht="15.95" customHeight="1">
      <c r="A40" s="70"/>
      <c r="B40" s="70"/>
      <c r="C40" s="63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70"/>
      <c r="DT40" s="70"/>
    </row>
  </sheetData>
  <mergeCells count="30">
    <mergeCell ref="D1:H1"/>
    <mergeCell ref="L27:N27"/>
    <mergeCell ref="AS2:CY2"/>
    <mergeCell ref="AB2:AR2"/>
    <mergeCell ref="L2:AA2"/>
    <mergeCell ref="D2:H2"/>
    <mergeCell ref="G27:H27"/>
    <mergeCell ref="CV3:CY3"/>
    <mergeCell ref="AN3:AQ3"/>
    <mergeCell ref="AJ3:AM3"/>
    <mergeCell ref="AF3:AI3"/>
    <mergeCell ref="AB3:AE3"/>
    <mergeCell ref="X3:AA3"/>
    <mergeCell ref="T3:W3"/>
    <mergeCell ref="BR3:BV3"/>
    <mergeCell ref="BM3:BQ3"/>
    <mergeCell ref="BH3:BL3"/>
    <mergeCell ref="BC3:BG3"/>
    <mergeCell ref="P3:S3"/>
    <mergeCell ref="L3:O3"/>
    <mergeCell ref="S27:X27"/>
    <mergeCell ref="O27:R27"/>
    <mergeCell ref="AX3:BB3"/>
    <mergeCell ref="AS3:AW3"/>
    <mergeCell ref="BW3:BZ3"/>
    <mergeCell ref="CQ3:CT3"/>
    <mergeCell ref="CM3:CP3"/>
    <mergeCell ref="CI3:CL3"/>
    <mergeCell ref="CE3:CH3"/>
    <mergeCell ref="CA3:CD3"/>
  </mergeCells>
  <pageMargins left="0.75" right="0.75" top="1" bottom="1" header="0.5" footer="0.5"/>
  <pageSetup orientation="portrait"/>
  <headerFooter>
    <oddHeader>&amp;C&amp;"Arial,Regular"&amp;10&amp;K000000FS 3</oddHeader>
    <oddFooter>&amp;C&amp;"Arial,Regular"&amp;10&amp;K000000Pagina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7"/>
  <sheetViews>
    <sheetView showGridLines="0" topLeftCell="CN2" workbookViewId="0">
      <selection activeCell="DI4" sqref="DI4:DI5"/>
    </sheetView>
  </sheetViews>
  <sheetFormatPr defaultColWidth="8.59765625" defaultRowHeight="12.75" customHeight="1"/>
  <cols>
    <col min="1" max="2" width="8.59765625" style="62" hidden="1" customWidth="1"/>
    <col min="3" max="3" width="2.5" style="62" customWidth="1"/>
    <col min="4" max="4" width="8" style="62" customWidth="1"/>
    <col min="5" max="5" width="2.59765625" style="62" customWidth="1"/>
    <col min="6" max="6" width="8.59765625" style="62" customWidth="1"/>
    <col min="7" max="7" width="7.69921875" style="62" customWidth="1"/>
    <col min="8" max="8" width="7.8984375" style="62" customWidth="1"/>
    <col min="9" max="11" width="8.59765625" style="62" hidden="1" customWidth="1"/>
    <col min="12" max="14" width="4.59765625" style="62" customWidth="1"/>
    <col min="15" max="15" width="4.19921875" style="62" customWidth="1"/>
    <col min="16" max="17" width="4.59765625" style="62" customWidth="1"/>
    <col min="18" max="19" width="4.3984375" style="62" customWidth="1"/>
    <col min="20" max="20" width="5" style="62" customWidth="1"/>
    <col min="21" max="24" width="4.3984375" style="62" customWidth="1"/>
    <col min="25" max="25" width="4.19921875" style="62" customWidth="1"/>
    <col min="26" max="26" width="4.59765625" style="62" customWidth="1"/>
    <col min="27" max="27" width="4.3984375" style="62" customWidth="1"/>
    <col min="28" max="29" width="5.69921875" style="62" customWidth="1"/>
    <col min="30" max="30" width="3.09765625" style="62" customWidth="1"/>
    <col min="31" max="32" width="6" style="62" customWidth="1"/>
    <col min="33" max="34" width="3.8984375" style="62" customWidth="1"/>
    <col min="35" max="35" width="2.69921875" style="62" customWidth="1"/>
    <col min="36" max="39" width="3.8984375" style="62" customWidth="1"/>
    <col min="40" max="40" width="3.3984375" style="62" customWidth="1"/>
    <col min="41" max="44" width="3.8984375" style="62" customWidth="1"/>
    <col min="45" max="45" width="2.3984375" style="62" customWidth="1"/>
    <col min="46" max="49" width="3.8984375" style="62" customWidth="1"/>
    <col min="50" max="50" width="1.8984375" style="62" customWidth="1"/>
    <col min="51" max="51" width="3.8984375" style="62" customWidth="1"/>
    <col min="52" max="52" width="6.5" style="62" customWidth="1"/>
    <col min="53" max="55" width="5.19921875" style="62" customWidth="1"/>
    <col min="56" max="56" width="3" style="62" customWidth="1"/>
    <col min="57" max="60" width="5.19921875" style="62" customWidth="1"/>
    <col min="61" max="61" width="2.59765625" style="62" customWidth="1"/>
    <col min="62" max="65" width="5.19921875" style="62" customWidth="1"/>
    <col min="66" max="66" width="2.3984375" style="62" customWidth="1"/>
    <col min="67" max="70" width="5.19921875" style="62" customWidth="1"/>
    <col min="71" max="71" width="2.59765625" style="62" customWidth="1"/>
    <col min="72" max="75" width="5.19921875" style="62" customWidth="1"/>
    <col min="76" max="76" width="3.3984375" style="62" customWidth="1"/>
    <col min="77" max="77" width="5.19921875" style="62" customWidth="1"/>
    <col min="78" max="82" width="4.8984375" style="62" customWidth="1"/>
    <col min="83" max="98" width="3.3984375" style="62" customWidth="1"/>
    <col min="99" max="102" width="4.69921875" style="62" customWidth="1"/>
    <col min="103" max="106" width="3.3984375" style="62" customWidth="1"/>
    <col min="107" max="107" width="6.19921875" style="62" customWidth="1"/>
    <col min="108" max="112" width="3.8984375" style="62" customWidth="1"/>
    <col min="113" max="113" width="6.69921875" style="62" customWidth="1"/>
    <col min="114" max="114" width="3.5" style="62" customWidth="1"/>
    <col min="115" max="130" width="8.59765625" style="62" hidden="1" customWidth="1"/>
    <col min="131" max="256" width="8.59765625" style="62" customWidth="1"/>
  </cols>
  <sheetData>
    <row r="1" spans="1:132" ht="17.100000000000001" customHeight="1">
      <c r="A1" s="63"/>
      <c r="B1" s="63"/>
      <c r="C1" s="64"/>
      <c r="D1" s="254">
        <f>classi!B2</f>
        <v>43078</v>
      </c>
      <c r="E1" s="257"/>
      <c r="F1" s="257"/>
      <c r="G1" s="257"/>
      <c r="H1" s="258"/>
      <c r="I1" s="65"/>
      <c r="J1" s="66"/>
      <c r="K1" s="66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8"/>
      <c r="DI1" s="69"/>
      <c r="DJ1" s="69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70"/>
      <c r="EB1" s="70"/>
    </row>
    <row r="2" spans="1:132" ht="17.100000000000001" customHeight="1">
      <c r="A2" s="63"/>
      <c r="B2" s="63"/>
      <c r="C2" s="64"/>
      <c r="D2" s="254" t="s">
        <v>27</v>
      </c>
      <c r="E2" s="255"/>
      <c r="F2" s="255"/>
      <c r="G2" s="255"/>
      <c r="H2" s="256"/>
      <c r="I2" s="71"/>
      <c r="J2" s="72"/>
      <c r="K2" s="73"/>
      <c r="L2" s="262" t="s">
        <v>28</v>
      </c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4"/>
      <c r="AF2" s="262" t="s">
        <v>29</v>
      </c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4"/>
      <c r="BA2" s="262" t="s">
        <v>30</v>
      </c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3"/>
      <c r="DG2" s="264"/>
      <c r="DH2" s="74"/>
      <c r="DI2" s="75"/>
      <c r="DJ2" s="72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3"/>
      <c r="EA2" s="70"/>
      <c r="EB2" s="70"/>
    </row>
    <row r="3" spans="1:132" ht="85.5" customHeight="1">
      <c r="A3" s="63"/>
      <c r="B3" s="63"/>
      <c r="C3" s="64"/>
      <c r="D3" s="76" t="s">
        <v>1</v>
      </c>
      <c r="E3" s="77"/>
      <c r="F3" s="78" t="s">
        <v>2</v>
      </c>
      <c r="G3" s="78" t="s">
        <v>3</v>
      </c>
      <c r="H3" s="78" t="s">
        <v>4</v>
      </c>
      <c r="I3" s="79"/>
      <c r="J3" s="79"/>
      <c r="K3" s="79"/>
      <c r="L3" s="249" t="s">
        <v>31</v>
      </c>
      <c r="M3" s="250"/>
      <c r="N3" s="250"/>
      <c r="O3" s="250"/>
      <c r="P3" s="251"/>
      <c r="Q3" s="249" t="s">
        <v>32</v>
      </c>
      <c r="R3" s="250"/>
      <c r="S3" s="250"/>
      <c r="T3" s="250"/>
      <c r="U3" s="251"/>
      <c r="V3" s="249" t="s">
        <v>33</v>
      </c>
      <c r="W3" s="250"/>
      <c r="X3" s="250"/>
      <c r="Y3" s="250"/>
      <c r="Z3" s="251"/>
      <c r="AA3" s="249" t="s">
        <v>34</v>
      </c>
      <c r="AB3" s="250"/>
      <c r="AC3" s="250"/>
      <c r="AD3" s="250"/>
      <c r="AE3" s="251"/>
      <c r="AF3" s="249" t="s">
        <v>35</v>
      </c>
      <c r="AG3" s="250"/>
      <c r="AH3" s="250"/>
      <c r="AI3" s="250"/>
      <c r="AJ3" s="251"/>
      <c r="AK3" s="249" t="s">
        <v>36</v>
      </c>
      <c r="AL3" s="250"/>
      <c r="AM3" s="250"/>
      <c r="AN3" s="250"/>
      <c r="AO3" s="251"/>
      <c r="AP3" s="249" t="s">
        <v>37</v>
      </c>
      <c r="AQ3" s="250"/>
      <c r="AR3" s="250"/>
      <c r="AS3" s="250"/>
      <c r="AT3" s="251"/>
      <c r="AU3" s="249" t="s">
        <v>38</v>
      </c>
      <c r="AV3" s="250"/>
      <c r="AW3" s="250"/>
      <c r="AX3" s="250"/>
      <c r="AY3" s="251"/>
      <c r="AZ3" s="80" t="s">
        <v>39</v>
      </c>
      <c r="BA3" s="249" t="s">
        <v>40</v>
      </c>
      <c r="BB3" s="250"/>
      <c r="BC3" s="250"/>
      <c r="BD3" s="250"/>
      <c r="BE3" s="251"/>
      <c r="BF3" s="249" t="s">
        <v>41</v>
      </c>
      <c r="BG3" s="250"/>
      <c r="BH3" s="250"/>
      <c r="BI3" s="250"/>
      <c r="BJ3" s="251"/>
      <c r="BK3" s="249" t="s">
        <v>42</v>
      </c>
      <c r="BL3" s="250"/>
      <c r="BM3" s="250"/>
      <c r="BN3" s="250"/>
      <c r="BO3" s="251"/>
      <c r="BP3" s="249" t="s">
        <v>43</v>
      </c>
      <c r="BQ3" s="250"/>
      <c r="BR3" s="250"/>
      <c r="BS3" s="250"/>
      <c r="BT3" s="251"/>
      <c r="BU3" s="249" t="s">
        <v>44</v>
      </c>
      <c r="BV3" s="250"/>
      <c r="BW3" s="250"/>
      <c r="BX3" s="250"/>
      <c r="BY3" s="251"/>
      <c r="BZ3" s="249" t="s">
        <v>45</v>
      </c>
      <c r="CA3" s="250"/>
      <c r="CB3" s="250"/>
      <c r="CC3" s="250"/>
      <c r="CD3" s="252"/>
      <c r="CE3" s="253" t="s">
        <v>46</v>
      </c>
      <c r="CF3" s="250"/>
      <c r="CG3" s="250"/>
      <c r="CH3" s="251"/>
      <c r="CI3" s="249" t="s">
        <v>47</v>
      </c>
      <c r="CJ3" s="250"/>
      <c r="CK3" s="250"/>
      <c r="CL3" s="251"/>
      <c r="CM3" s="249" t="s">
        <v>48</v>
      </c>
      <c r="CN3" s="250"/>
      <c r="CO3" s="250"/>
      <c r="CP3" s="251"/>
      <c r="CQ3" s="249" t="s">
        <v>49</v>
      </c>
      <c r="CR3" s="250"/>
      <c r="CS3" s="250"/>
      <c r="CT3" s="251"/>
      <c r="CU3" s="249" t="s">
        <v>50</v>
      </c>
      <c r="CV3" s="250"/>
      <c r="CW3" s="250"/>
      <c r="CX3" s="251"/>
      <c r="CY3" s="249" t="s">
        <v>51</v>
      </c>
      <c r="CZ3" s="250"/>
      <c r="DA3" s="250"/>
      <c r="DB3" s="252"/>
      <c r="DC3" s="81" t="s">
        <v>52</v>
      </c>
      <c r="DD3" s="253" t="s">
        <v>53</v>
      </c>
      <c r="DE3" s="250"/>
      <c r="DF3" s="250"/>
      <c r="DG3" s="251"/>
      <c r="DH3" s="82" t="s">
        <v>54</v>
      </c>
      <c r="DI3" s="82" t="s">
        <v>55</v>
      </c>
      <c r="DJ3" s="83" t="s">
        <v>56</v>
      </c>
      <c r="DK3" s="84" t="s">
        <v>31</v>
      </c>
      <c r="DL3" s="85" t="s">
        <v>57</v>
      </c>
      <c r="DM3" s="85" t="s">
        <v>58</v>
      </c>
      <c r="DN3" s="86" t="s">
        <v>59</v>
      </c>
      <c r="DO3" s="87" t="s">
        <v>60</v>
      </c>
      <c r="DP3" s="86" t="s">
        <v>58</v>
      </c>
      <c r="DQ3" s="85" t="s">
        <v>61</v>
      </c>
      <c r="DR3" s="85" t="s">
        <v>62</v>
      </c>
      <c r="DS3" s="85" t="s">
        <v>58</v>
      </c>
      <c r="DT3" s="87" t="s">
        <v>63</v>
      </c>
      <c r="DU3" s="87" t="s">
        <v>64</v>
      </c>
      <c r="DV3" s="88" t="s">
        <v>65</v>
      </c>
      <c r="DW3" s="87" t="s">
        <v>66</v>
      </c>
      <c r="DX3" s="89">
        <f>LARGE(DI4:DI16,1)</f>
        <v>151</v>
      </c>
      <c r="DY3" s="90" t="s">
        <v>67</v>
      </c>
      <c r="DZ3" s="91"/>
      <c r="EA3" s="70"/>
      <c r="EB3" s="70"/>
    </row>
    <row r="4" spans="1:132" ht="15.95" customHeight="1">
      <c r="A4" s="63"/>
      <c r="B4" s="63"/>
      <c r="C4" s="64"/>
      <c r="D4" s="92" t="str">
        <f>classi!B129</f>
        <v>HTM3_1</v>
      </c>
      <c r="E4" s="93"/>
      <c r="F4" s="93" t="str">
        <f>classi!C129</f>
        <v>Barbara</v>
      </c>
      <c r="G4" s="93" t="str">
        <f>classi!D129</f>
        <v>Cristallini</v>
      </c>
      <c r="H4" s="93" t="str">
        <f>classi!G129</f>
        <v>Ksami</v>
      </c>
      <c r="I4" s="93"/>
      <c r="J4" s="94"/>
      <c r="K4" s="93"/>
      <c r="L4" s="95">
        <v>17</v>
      </c>
      <c r="M4" s="95">
        <v>22</v>
      </c>
      <c r="N4" s="95">
        <v>18</v>
      </c>
      <c r="O4" s="96"/>
      <c r="P4" s="97">
        <f t="shared" ref="P4:P16" si="0">AVERAGE(L4:O4)</f>
        <v>19</v>
      </c>
      <c r="Q4" s="95">
        <v>18</v>
      </c>
      <c r="R4" s="95">
        <v>22</v>
      </c>
      <c r="S4" s="95">
        <v>17</v>
      </c>
      <c r="T4" s="96"/>
      <c r="U4" s="97">
        <f t="shared" ref="U4:U16" si="1">AVERAGE(Q4:T4)</f>
        <v>19</v>
      </c>
      <c r="V4" s="95">
        <v>18</v>
      </c>
      <c r="W4" s="95">
        <v>23</v>
      </c>
      <c r="X4" s="95">
        <v>18</v>
      </c>
      <c r="Y4" s="96"/>
      <c r="Z4" s="97">
        <f t="shared" ref="Z4:Z16" si="2">AVERAGE(V4:Y4)</f>
        <v>19.666666666666668</v>
      </c>
      <c r="AA4" s="95">
        <v>18</v>
      </c>
      <c r="AB4" s="95">
        <v>21</v>
      </c>
      <c r="AC4" s="95">
        <v>18</v>
      </c>
      <c r="AD4" s="96"/>
      <c r="AE4" s="97">
        <f t="shared" ref="AE4:AE16" si="3">AVERAGE(AA4:AD4)</f>
        <v>19</v>
      </c>
      <c r="AF4" s="95">
        <v>18</v>
      </c>
      <c r="AG4" s="95">
        <v>20</v>
      </c>
      <c r="AH4" s="95">
        <v>19</v>
      </c>
      <c r="AI4" s="96"/>
      <c r="AJ4" s="97">
        <f t="shared" ref="AJ4:AJ16" si="4">AVERAGE(AF4:AI4)</f>
        <v>19</v>
      </c>
      <c r="AK4" s="95">
        <v>17</v>
      </c>
      <c r="AL4" s="95">
        <v>20</v>
      </c>
      <c r="AM4" s="95">
        <v>18</v>
      </c>
      <c r="AN4" s="96"/>
      <c r="AO4" s="97">
        <f t="shared" ref="AO4:AO16" si="5">AVERAGE(AK4:AN4)</f>
        <v>18.333333333333332</v>
      </c>
      <c r="AP4" s="95">
        <v>17</v>
      </c>
      <c r="AQ4" s="95">
        <v>21</v>
      </c>
      <c r="AR4" s="95">
        <v>18</v>
      </c>
      <c r="AS4" s="96"/>
      <c r="AT4" s="97">
        <f t="shared" ref="AT4:AT16" si="6">AVERAGE(AP4:AS4)</f>
        <v>18.666666666666668</v>
      </c>
      <c r="AU4" s="95">
        <v>16</v>
      </c>
      <c r="AV4" s="95">
        <v>21</v>
      </c>
      <c r="AW4" s="95">
        <v>18</v>
      </c>
      <c r="AX4" s="96"/>
      <c r="AY4" s="97">
        <f t="shared" ref="AY4:AY16" si="7">AVERAGE(AU4:AX4)</f>
        <v>18.333333333333332</v>
      </c>
      <c r="AZ4" s="98">
        <f t="shared" ref="AZ4:AZ16" si="8">P4+U4+Z4+AE4+AJ4+AO4+AT4+AY4</f>
        <v>151</v>
      </c>
      <c r="BA4" s="99">
        <v>0</v>
      </c>
      <c r="BB4" s="99">
        <v>0</v>
      </c>
      <c r="BC4" s="99">
        <v>0</v>
      </c>
      <c r="BD4" s="100"/>
      <c r="BE4" s="97">
        <f t="shared" ref="BE4:BE16" si="9">AVERAGE(BA4:BD4)</f>
        <v>0</v>
      </c>
      <c r="BF4" s="99">
        <v>0</v>
      </c>
      <c r="BG4" s="99">
        <v>0</v>
      </c>
      <c r="BH4" s="99">
        <v>0</v>
      </c>
      <c r="BI4" s="100"/>
      <c r="BJ4" s="97">
        <f t="shared" ref="BJ4:BJ16" si="10">AVERAGE(BF4:BI4)</f>
        <v>0</v>
      </c>
      <c r="BK4" s="99">
        <v>0</v>
      </c>
      <c r="BL4" s="99">
        <v>0</v>
      </c>
      <c r="BM4" s="99">
        <v>0</v>
      </c>
      <c r="BN4" s="100"/>
      <c r="BO4" s="97">
        <f t="shared" ref="BO4:BO16" si="11">AVERAGE(BK4:BN4)</f>
        <v>0</v>
      </c>
      <c r="BP4" s="99">
        <v>0</v>
      </c>
      <c r="BQ4" s="99">
        <v>0</v>
      </c>
      <c r="BR4" s="99">
        <v>0</v>
      </c>
      <c r="BS4" s="100"/>
      <c r="BT4" s="97">
        <f t="shared" ref="BT4:BT16" si="12">AVERAGE(BP4:BS4)</f>
        <v>0</v>
      </c>
      <c r="BU4" s="101">
        <v>0</v>
      </c>
      <c r="BV4" s="101">
        <v>0</v>
      </c>
      <c r="BW4" s="101">
        <v>0</v>
      </c>
      <c r="BX4" s="100"/>
      <c r="BY4" s="97">
        <f t="shared" ref="BY4:BY16" si="13">AVERAGE(BU4:BX4)</f>
        <v>0</v>
      </c>
      <c r="BZ4" s="101">
        <v>0</v>
      </c>
      <c r="CA4" s="101">
        <v>0</v>
      </c>
      <c r="CB4" s="101">
        <v>0</v>
      </c>
      <c r="CC4" s="102"/>
      <c r="CD4" s="103">
        <f t="shared" ref="CD4:CD16" si="14">AVERAGE(BZ4:CC4)</f>
        <v>0</v>
      </c>
      <c r="CE4" s="104"/>
      <c r="CF4" s="105"/>
      <c r="CG4" s="105"/>
      <c r="CH4" s="100"/>
      <c r="CI4" s="105"/>
      <c r="CJ4" s="105"/>
      <c r="CK4" s="105"/>
      <c r="CL4" s="100"/>
      <c r="CM4" s="105"/>
      <c r="CN4" s="105"/>
      <c r="CO4" s="105"/>
      <c r="CP4" s="100"/>
      <c r="CQ4" s="105"/>
      <c r="CR4" s="105"/>
      <c r="CS4" s="105"/>
      <c r="CT4" s="100"/>
      <c r="CU4" s="105"/>
      <c r="CV4" s="105"/>
      <c r="CW4" s="105"/>
      <c r="CX4" s="100"/>
      <c r="CY4" s="105"/>
      <c r="CZ4" s="105"/>
      <c r="DA4" s="105"/>
      <c r="DB4" s="106"/>
      <c r="DC4" s="107"/>
      <c r="DD4" s="108">
        <f>SUM(BA4,BF4,BK4,BP4,BU4,BZ4)</f>
        <v>0</v>
      </c>
      <c r="DE4" s="109">
        <f>SUM(BB4,BG4,BL4,BQ4,BV4,CA4)</f>
        <v>0</v>
      </c>
      <c r="DF4" s="109">
        <f>SUM(BC4,BH4,BM4,BR4,BW4,CB4)</f>
        <v>0</v>
      </c>
      <c r="DG4" s="96">
        <f>SUM(BD4,BI4,BN4,BS4,BX4,CC4)</f>
        <v>0</v>
      </c>
      <c r="DH4" s="110">
        <f t="shared" ref="DH4:DH16" si="15">BE4+BJ4+BT4+BO4+BY4+CD4</f>
        <v>0</v>
      </c>
      <c r="DI4" s="97">
        <f t="shared" ref="DI4:DI16" si="16">AZ4-DH4</f>
        <v>151</v>
      </c>
      <c r="DJ4" s="111">
        <f t="shared" ref="DJ4:DJ16" si="17">RANK(DI4,$DI$4:$DI$16,0)</f>
        <v>1</v>
      </c>
      <c r="DK4" s="112">
        <f t="shared" ref="DK4:DK16" si="18">P4</f>
        <v>19</v>
      </c>
      <c r="DL4" s="97">
        <f t="shared" ref="DL4:DL16" si="19">DI4*10^3+DK4</f>
        <v>151019</v>
      </c>
      <c r="DM4" s="97">
        <f t="shared" ref="DM4:DM16" si="20">RANK(DL4,$DL$4:$DL$16,0)</f>
        <v>1</v>
      </c>
      <c r="DN4" s="97">
        <f t="shared" ref="DN4:DN16" si="21">AJ4</f>
        <v>19</v>
      </c>
      <c r="DO4" s="97">
        <f t="shared" ref="DO4:DO16" si="22">(DI4*10^3+DK4)*10^3+DN4</f>
        <v>151019019</v>
      </c>
      <c r="DP4" s="97">
        <f t="shared" ref="DP4:DP16" si="23">RANK(DO4,$DO$4:$DO$16,0)</f>
        <v>1</v>
      </c>
      <c r="DQ4" s="113">
        <f t="shared" ref="DQ4:DQ16" si="24">U4</f>
        <v>19</v>
      </c>
      <c r="DR4" s="113">
        <f t="shared" ref="DR4:DR17" si="25">((DI4*10^3+DK4)*10^3+DN4)*10^3+DQ4</f>
        <v>151019019019</v>
      </c>
      <c r="DS4" s="113">
        <f t="shared" ref="DS4:DS16" si="26">RANK(DR4,$DR$4:$DR$16,0)</f>
        <v>1</v>
      </c>
      <c r="DT4" s="113">
        <f t="shared" ref="DT4:DT16" si="27">AO4</f>
        <v>18.333333333333332</v>
      </c>
      <c r="DU4" s="113">
        <f t="shared" ref="DU4:DU16" si="28">(((DI4*10^3+DK4)*10^3+DN4)*10^3+DQ4)*10^3+DT4</f>
        <v>151019019019018.34</v>
      </c>
      <c r="DV4" s="114">
        <f t="shared" ref="DV4:DV16" si="29">IF(F4&gt;0,RANK(DU4,$DU$4:$DU$16,0),20)</f>
        <v>1</v>
      </c>
      <c r="DW4" s="113">
        <f>IF(DV4&lt;&gt;20,RANK(DV4,$DV$4:$DV$16,1)+COUNTIF(DV$4:DV4,DV4)-1,20)</f>
        <v>1</v>
      </c>
      <c r="DX4" s="115">
        <f t="shared" ref="DX4:DX16" si="30">DI4/$DX$3</f>
        <v>1</v>
      </c>
      <c r="DY4" s="116" t="str">
        <f t="shared" ref="DY4:DY16" si="31">IF(COUNTIF(CE4:DB4,"x")&gt;0,"Dis",IF(COUNTIF(DC4,"x")&gt;0,"Abbruch","-"))</f>
        <v>-</v>
      </c>
      <c r="DZ4" s="91"/>
      <c r="EA4" s="70"/>
      <c r="EB4" s="70"/>
    </row>
    <row r="5" spans="1:132" ht="15.95" customHeight="1">
      <c r="A5" s="63"/>
      <c r="B5" s="63"/>
      <c r="C5" s="64"/>
      <c r="D5" s="92" t="str">
        <f>classi!B130</f>
        <v>HTM3_2</v>
      </c>
      <c r="E5" s="117"/>
      <c r="F5" s="93" t="str">
        <f>classi!C130</f>
        <v>Chiara</v>
      </c>
      <c r="G5" s="93" t="str">
        <f>classi!D130</f>
        <v>Meccoli</v>
      </c>
      <c r="H5" s="93" t="str">
        <f>classi!G130</f>
        <v>Thunder</v>
      </c>
      <c r="I5" s="117"/>
      <c r="J5" s="117"/>
      <c r="K5" s="117"/>
      <c r="L5" s="95">
        <v>18</v>
      </c>
      <c r="M5" s="95">
        <v>22</v>
      </c>
      <c r="N5" s="95">
        <v>18</v>
      </c>
      <c r="O5" s="96"/>
      <c r="P5" s="97">
        <f t="shared" si="0"/>
        <v>19.333333333333332</v>
      </c>
      <c r="Q5" s="95">
        <v>18</v>
      </c>
      <c r="R5" s="95">
        <v>22</v>
      </c>
      <c r="S5" s="95">
        <v>16</v>
      </c>
      <c r="T5" s="96"/>
      <c r="U5" s="97">
        <f t="shared" si="1"/>
        <v>18.666666666666668</v>
      </c>
      <c r="V5" s="95">
        <v>18</v>
      </c>
      <c r="W5" s="95">
        <v>22</v>
      </c>
      <c r="X5" s="95">
        <v>18</v>
      </c>
      <c r="Y5" s="96"/>
      <c r="Z5" s="97">
        <f t="shared" si="2"/>
        <v>19.333333333333332</v>
      </c>
      <c r="AA5" s="95">
        <v>18</v>
      </c>
      <c r="AB5" s="95">
        <v>23</v>
      </c>
      <c r="AC5" s="95">
        <v>17</v>
      </c>
      <c r="AD5" s="96"/>
      <c r="AE5" s="97">
        <f t="shared" si="3"/>
        <v>19.333333333333332</v>
      </c>
      <c r="AF5" s="95">
        <v>17</v>
      </c>
      <c r="AG5" s="95">
        <v>19</v>
      </c>
      <c r="AH5" s="95">
        <v>17</v>
      </c>
      <c r="AI5" s="96"/>
      <c r="AJ5" s="97">
        <f t="shared" si="4"/>
        <v>17.666666666666668</v>
      </c>
      <c r="AK5" s="95">
        <v>16</v>
      </c>
      <c r="AL5" s="95">
        <v>19</v>
      </c>
      <c r="AM5" s="95">
        <v>17</v>
      </c>
      <c r="AN5" s="96"/>
      <c r="AO5" s="97">
        <f t="shared" si="5"/>
        <v>17.333333333333332</v>
      </c>
      <c r="AP5" s="95">
        <v>17</v>
      </c>
      <c r="AQ5" s="95">
        <v>20</v>
      </c>
      <c r="AR5" s="95">
        <v>17</v>
      </c>
      <c r="AS5" s="96"/>
      <c r="AT5" s="97">
        <f t="shared" si="6"/>
        <v>18</v>
      </c>
      <c r="AU5" s="95">
        <v>16</v>
      </c>
      <c r="AV5" s="95">
        <v>20</v>
      </c>
      <c r="AW5" s="95">
        <v>16</v>
      </c>
      <c r="AX5" s="96"/>
      <c r="AY5" s="97">
        <f t="shared" si="7"/>
        <v>17.333333333333332</v>
      </c>
      <c r="AZ5" s="98">
        <f t="shared" si="8"/>
        <v>147</v>
      </c>
      <c r="BA5" s="99">
        <v>0</v>
      </c>
      <c r="BB5" s="99">
        <v>0</v>
      </c>
      <c r="BC5" s="99">
        <v>0</v>
      </c>
      <c r="BD5" s="100"/>
      <c r="BE5" s="97">
        <f t="shared" si="9"/>
        <v>0</v>
      </c>
      <c r="BF5" s="99">
        <v>0</v>
      </c>
      <c r="BG5" s="99">
        <v>0</v>
      </c>
      <c r="BH5" s="99">
        <v>0</v>
      </c>
      <c r="BI5" s="100"/>
      <c r="BJ5" s="97">
        <f t="shared" si="10"/>
        <v>0</v>
      </c>
      <c r="BK5" s="99">
        <v>0</v>
      </c>
      <c r="BL5" s="99">
        <v>0</v>
      </c>
      <c r="BM5" s="99">
        <v>0</v>
      </c>
      <c r="BN5" s="100"/>
      <c r="BO5" s="97">
        <f t="shared" si="11"/>
        <v>0</v>
      </c>
      <c r="BP5" s="99">
        <v>0</v>
      </c>
      <c r="BQ5" s="99">
        <v>0</v>
      </c>
      <c r="BR5" s="99">
        <v>0</v>
      </c>
      <c r="BS5" s="100"/>
      <c r="BT5" s="97">
        <f t="shared" si="12"/>
        <v>0</v>
      </c>
      <c r="BU5" s="101">
        <v>0</v>
      </c>
      <c r="BV5" s="101">
        <v>0</v>
      </c>
      <c r="BW5" s="101">
        <v>0</v>
      </c>
      <c r="BX5" s="100"/>
      <c r="BY5" s="97">
        <f t="shared" si="13"/>
        <v>0</v>
      </c>
      <c r="BZ5" s="101">
        <v>0</v>
      </c>
      <c r="CA5" s="101">
        <v>0</v>
      </c>
      <c r="CB5" s="101">
        <v>0</v>
      </c>
      <c r="CC5" s="102"/>
      <c r="CD5" s="103">
        <f t="shared" si="14"/>
        <v>0</v>
      </c>
      <c r="CE5" s="104"/>
      <c r="CF5" s="105"/>
      <c r="CG5" s="105"/>
      <c r="CH5" s="100"/>
      <c r="CI5" s="105"/>
      <c r="CJ5" s="105"/>
      <c r="CK5" s="105"/>
      <c r="CL5" s="100"/>
      <c r="CM5" s="105"/>
      <c r="CN5" s="105"/>
      <c r="CO5" s="105"/>
      <c r="CP5" s="100"/>
      <c r="CQ5" s="105"/>
      <c r="CR5" s="105"/>
      <c r="CS5" s="105"/>
      <c r="CT5" s="100"/>
      <c r="CU5" s="105"/>
      <c r="CV5" s="105"/>
      <c r="CW5" s="105"/>
      <c r="CX5" s="100"/>
      <c r="CY5" s="105"/>
      <c r="CZ5" s="105"/>
      <c r="DA5" s="105"/>
      <c r="DB5" s="106"/>
      <c r="DC5" s="107"/>
      <c r="DD5" s="108">
        <v>0</v>
      </c>
      <c r="DE5" s="109">
        <v>0</v>
      </c>
      <c r="DF5" s="109">
        <v>0</v>
      </c>
      <c r="DG5" s="96">
        <f t="shared" ref="DG5:DG16" si="32">SUM(BD5,BI5,BN5,BS5,BX5,CC5)</f>
        <v>0</v>
      </c>
      <c r="DH5" s="110">
        <f t="shared" si="15"/>
        <v>0</v>
      </c>
      <c r="DI5" s="97">
        <f t="shared" si="16"/>
        <v>147</v>
      </c>
      <c r="DJ5" s="111">
        <f t="shared" si="17"/>
        <v>2</v>
      </c>
      <c r="DK5" s="112">
        <f t="shared" si="18"/>
        <v>19.333333333333332</v>
      </c>
      <c r="DL5" s="97">
        <f t="shared" si="19"/>
        <v>147019.33333333334</v>
      </c>
      <c r="DM5" s="97">
        <f t="shared" si="20"/>
        <v>2</v>
      </c>
      <c r="DN5" s="97">
        <f t="shared" si="21"/>
        <v>17.666666666666668</v>
      </c>
      <c r="DO5" s="97">
        <f t="shared" si="22"/>
        <v>147019351</v>
      </c>
      <c r="DP5" s="97">
        <f t="shared" si="23"/>
        <v>2</v>
      </c>
      <c r="DQ5" s="113">
        <f t="shared" si="24"/>
        <v>18.666666666666668</v>
      </c>
      <c r="DR5" s="113">
        <f t="shared" si="25"/>
        <v>147019351018.66666</v>
      </c>
      <c r="DS5" s="113">
        <f t="shared" si="26"/>
        <v>2</v>
      </c>
      <c r="DT5" s="113">
        <f t="shared" si="27"/>
        <v>17.333333333333332</v>
      </c>
      <c r="DU5" s="113">
        <f t="shared" si="28"/>
        <v>147019351018684</v>
      </c>
      <c r="DV5" s="114">
        <f t="shared" si="29"/>
        <v>2</v>
      </c>
      <c r="DW5" s="113">
        <f>IF(DV5&lt;&gt;20,RANK(DV5,$DV$4:$DV$16,1)+COUNTIF(DV$4:DV5,DV5)-1,20)</f>
        <v>2</v>
      </c>
      <c r="DX5" s="115">
        <f t="shared" si="30"/>
        <v>0.97350993377483441</v>
      </c>
      <c r="DY5" s="116" t="str">
        <f t="shared" si="31"/>
        <v>-</v>
      </c>
      <c r="DZ5" s="91"/>
      <c r="EA5" s="70"/>
      <c r="EB5" s="70"/>
    </row>
    <row r="6" spans="1:132" ht="15.95" customHeight="1">
      <c r="A6" s="63"/>
      <c r="B6" s="63"/>
      <c r="C6" s="64"/>
      <c r="D6" s="92">
        <f>classi!B131</f>
        <v>0</v>
      </c>
      <c r="E6" s="117"/>
      <c r="F6" s="93">
        <f>classi!C131</f>
        <v>0</v>
      </c>
      <c r="G6" s="93">
        <f>classi!D131</f>
        <v>0</v>
      </c>
      <c r="H6" s="93">
        <f>classi!G131</f>
        <v>0</v>
      </c>
      <c r="I6" s="117"/>
      <c r="J6" s="117"/>
      <c r="K6" s="117"/>
      <c r="L6" s="95">
        <v>0</v>
      </c>
      <c r="M6" s="95">
        <v>0</v>
      </c>
      <c r="N6" s="95">
        <v>0</v>
      </c>
      <c r="O6" s="96"/>
      <c r="P6" s="97">
        <f t="shared" si="0"/>
        <v>0</v>
      </c>
      <c r="Q6" s="95">
        <v>0</v>
      </c>
      <c r="R6" s="95">
        <v>0</v>
      </c>
      <c r="S6" s="95">
        <v>0</v>
      </c>
      <c r="T6" s="96"/>
      <c r="U6" s="97">
        <f t="shared" si="1"/>
        <v>0</v>
      </c>
      <c r="V6" s="95">
        <v>0</v>
      </c>
      <c r="W6" s="95">
        <v>0</v>
      </c>
      <c r="X6" s="95">
        <v>0</v>
      </c>
      <c r="Y6" s="96"/>
      <c r="Z6" s="97">
        <f t="shared" si="2"/>
        <v>0</v>
      </c>
      <c r="AA6" s="95">
        <v>0</v>
      </c>
      <c r="AB6" s="95">
        <v>0</v>
      </c>
      <c r="AC6" s="95">
        <v>0</v>
      </c>
      <c r="AD6" s="96"/>
      <c r="AE6" s="97">
        <f t="shared" si="3"/>
        <v>0</v>
      </c>
      <c r="AF6" s="95">
        <v>0</v>
      </c>
      <c r="AG6" s="95">
        <v>0</v>
      </c>
      <c r="AH6" s="95">
        <v>0</v>
      </c>
      <c r="AI6" s="96"/>
      <c r="AJ6" s="97">
        <f t="shared" si="4"/>
        <v>0</v>
      </c>
      <c r="AK6" s="95">
        <v>0</v>
      </c>
      <c r="AL6" s="95">
        <v>0</v>
      </c>
      <c r="AM6" s="95">
        <v>0</v>
      </c>
      <c r="AN6" s="96"/>
      <c r="AO6" s="97">
        <f t="shared" si="5"/>
        <v>0</v>
      </c>
      <c r="AP6" s="95">
        <v>0</v>
      </c>
      <c r="AQ6" s="95">
        <v>0</v>
      </c>
      <c r="AR6" s="95">
        <v>0</v>
      </c>
      <c r="AS6" s="96"/>
      <c r="AT6" s="97">
        <f t="shared" si="6"/>
        <v>0</v>
      </c>
      <c r="AU6" s="95">
        <v>0</v>
      </c>
      <c r="AV6" s="95">
        <v>0</v>
      </c>
      <c r="AW6" s="95">
        <v>0</v>
      </c>
      <c r="AX6" s="96"/>
      <c r="AY6" s="97">
        <f t="shared" si="7"/>
        <v>0</v>
      </c>
      <c r="AZ6" s="98">
        <f t="shared" si="8"/>
        <v>0</v>
      </c>
      <c r="BA6" s="99">
        <v>0</v>
      </c>
      <c r="BB6" s="99">
        <v>0</v>
      </c>
      <c r="BC6" s="99">
        <v>0</v>
      </c>
      <c r="BD6" s="100"/>
      <c r="BE6" s="97">
        <f t="shared" si="9"/>
        <v>0</v>
      </c>
      <c r="BF6" s="99">
        <v>0</v>
      </c>
      <c r="BG6" s="99">
        <v>0</v>
      </c>
      <c r="BH6" s="99">
        <v>0</v>
      </c>
      <c r="BI6" s="100"/>
      <c r="BJ6" s="97">
        <f t="shared" si="10"/>
        <v>0</v>
      </c>
      <c r="BK6" s="99">
        <v>0</v>
      </c>
      <c r="BL6" s="99">
        <v>0</v>
      </c>
      <c r="BM6" s="99">
        <v>0</v>
      </c>
      <c r="BN6" s="100"/>
      <c r="BO6" s="97">
        <f t="shared" si="11"/>
        <v>0</v>
      </c>
      <c r="BP6" s="99">
        <v>0</v>
      </c>
      <c r="BQ6" s="99">
        <v>0</v>
      </c>
      <c r="BR6" s="99">
        <v>0</v>
      </c>
      <c r="BS6" s="100"/>
      <c r="BT6" s="97">
        <f t="shared" si="12"/>
        <v>0</v>
      </c>
      <c r="BU6" s="101">
        <v>0</v>
      </c>
      <c r="BV6" s="101">
        <v>0</v>
      </c>
      <c r="BW6" s="101">
        <v>0</v>
      </c>
      <c r="BX6" s="100"/>
      <c r="BY6" s="97">
        <f t="shared" si="13"/>
        <v>0</v>
      </c>
      <c r="BZ6" s="101">
        <v>0</v>
      </c>
      <c r="CA6" s="101">
        <v>0</v>
      </c>
      <c r="CB6" s="101">
        <v>0</v>
      </c>
      <c r="CC6" s="102"/>
      <c r="CD6" s="103">
        <f t="shared" si="14"/>
        <v>0</v>
      </c>
      <c r="CE6" s="104"/>
      <c r="CF6" s="105"/>
      <c r="CG6" s="105"/>
      <c r="CH6" s="100"/>
      <c r="CI6" s="105"/>
      <c r="CJ6" s="105"/>
      <c r="CK6" s="105"/>
      <c r="CL6" s="100"/>
      <c r="CM6" s="105"/>
      <c r="CN6" s="105"/>
      <c r="CO6" s="105"/>
      <c r="CP6" s="100"/>
      <c r="CQ6" s="105"/>
      <c r="CR6" s="105"/>
      <c r="CS6" s="105"/>
      <c r="CT6" s="100"/>
      <c r="CU6" s="105"/>
      <c r="CV6" s="105"/>
      <c r="CW6" s="105"/>
      <c r="CX6" s="100"/>
      <c r="CY6" s="105"/>
      <c r="CZ6" s="105"/>
      <c r="DA6" s="105"/>
      <c r="DB6" s="106"/>
      <c r="DC6" s="107"/>
      <c r="DD6" s="108">
        <f t="shared" ref="DD6:DD16" si="33">SUM(BA6,BF6,BK6,BP6,BU6,BZ6)</f>
        <v>0</v>
      </c>
      <c r="DE6" s="109">
        <f t="shared" ref="DE6:DE16" si="34">SUM(BB6,BG6,BL6,BQ6,BV6,CA6)</f>
        <v>0</v>
      </c>
      <c r="DF6" s="109">
        <f t="shared" ref="DF6:DF16" si="35">SUM(BC6,BH6,BM6,BR6,BW6,CB6)</f>
        <v>0</v>
      </c>
      <c r="DG6" s="96">
        <f t="shared" si="32"/>
        <v>0</v>
      </c>
      <c r="DH6" s="110">
        <f t="shared" si="15"/>
        <v>0</v>
      </c>
      <c r="DI6" s="97">
        <f t="shared" si="16"/>
        <v>0</v>
      </c>
      <c r="DJ6" s="111">
        <f t="shared" si="17"/>
        <v>3</v>
      </c>
      <c r="DK6" s="112">
        <f t="shared" si="18"/>
        <v>0</v>
      </c>
      <c r="DL6" s="97">
        <f t="shared" si="19"/>
        <v>0</v>
      </c>
      <c r="DM6" s="97">
        <f t="shared" si="20"/>
        <v>3</v>
      </c>
      <c r="DN6" s="97">
        <f t="shared" si="21"/>
        <v>0</v>
      </c>
      <c r="DO6" s="97">
        <f t="shared" si="22"/>
        <v>0</v>
      </c>
      <c r="DP6" s="97">
        <f t="shared" si="23"/>
        <v>3</v>
      </c>
      <c r="DQ6" s="113">
        <f t="shared" si="24"/>
        <v>0</v>
      </c>
      <c r="DR6" s="113">
        <f t="shared" si="25"/>
        <v>0</v>
      </c>
      <c r="DS6" s="113">
        <f t="shared" si="26"/>
        <v>3</v>
      </c>
      <c r="DT6" s="113">
        <f t="shared" si="27"/>
        <v>0</v>
      </c>
      <c r="DU6" s="113">
        <f t="shared" si="28"/>
        <v>0</v>
      </c>
      <c r="DV6" s="114">
        <f t="shared" si="29"/>
        <v>20</v>
      </c>
      <c r="DW6" s="113">
        <f>IF(DV6&lt;&gt;20,RANK(DV6,$DV$4:$DV$16,1)+COUNTIF(DV$4:DV6,DV6)-1,20)</f>
        <v>20</v>
      </c>
      <c r="DX6" s="115">
        <f t="shared" si="30"/>
        <v>0</v>
      </c>
      <c r="DY6" s="116" t="str">
        <f t="shared" si="31"/>
        <v>-</v>
      </c>
      <c r="DZ6" s="91"/>
      <c r="EA6" s="70"/>
      <c r="EB6" s="70"/>
    </row>
    <row r="7" spans="1:132" ht="15.95" customHeight="1">
      <c r="A7" s="63"/>
      <c r="B7" s="63"/>
      <c r="C7" s="64"/>
      <c r="D7" s="92">
        <f>classi!B132</f>
        <v>0</v>
      </c>
      <c r="E7" s="117"/>
      <c r="F7" s="93">
        <f>classi!C132</f>
        <v>0</v>
      </c>
      <c r="G7" s="93">
        <f>classi!D132</f>
        <v>0</v>
      </c>
      <c r="H7" s="93">
        <f>classi!G132</f>
        <v>0</v>
      </c>
      <c r="I7" s="117"/>
      <c r="J7" s="117"/>
      <c r="K7" s="117"/>
      <c r="L7" s="95">
        <v>0</v>
      </c>
      <c r="M7" s="95">
        <v>0</v>
      </c>
      <c r="N7" s="95">
        <v>0</v>
      </c>
      <c r="O7" s="96"/>
      <c r="P7" s="97">
        <f t="shared" si="0"/>
        <v>0</v>
      </c>
      <c r="Q7" s="95">
        <v>0</v>
      </c>
      <c r="R7" s="95">
        <v>0</v>
      </c>
      <c r="S7" s="95">
        <v>0</v>
      </c>
      <c r="T7" s="96"/>
      <c r="U7" s="97">
        <f t="shared" si="1"/>
        <v>0</v>
      </c>
      <c r="V7" s="95">
        <v>0</v>
      </c>
      <c r="W7" s="95">
        <v>0</v>
      </c>
      <c r="X7" s="95">
        <v>0</v>
      </c>
      <c r="Y7" s="96"/>
      <c r="Z7" s="97">
        <f t="shared" si="2"/>
        <v>0</v>
      </c>
      <c r="AA7" s="95">
        <v>0</v>
      </c>
      <c r="AB7" s="95">
        <v>0</v>
      </c>
      <c r="AC7" s="95">
        <v>0</v>
      </c>
      <c r="AD7" s="96"/>
      <c r="AE7" s="97">
        <f t="shared" si="3"/>
        <v>0</v>
      </c>
      <c r="AF7" s="95">
        <v>0</v>
      </c>
      <c r="AG7" s="95">
        <v>0</v>
      </c>
      <c r="AH7" s="95">
        <v>0</v>
      </c>
      <c r="AI7" s="96"/>
      <c r="AJ7" s="97">
        <f t="shared" si="4"/>
        <v>0</v>
      </c>
      <c r="AK7" s="95">
        <v>0</v>
      </c>
      <c r="AL7" s="95">
        <v>0</v>
      </c>
      <c r="AM7" s="95">
        <v>0</v>
      </c>
      <c r="AN7" s="96"/>
      <c r="AO7" s="97">
        <f t="shared" si="5"/>
        <v>0</v>
      </c>
      <c r="AP7" s="95">
        <v>0</v>
      </c>
      <c r="AQ7" s="95">
        <v>0</v>
      </c>
      <c r="AR7" s="95">
        <v>0</v>
      </c>
      <c r="AS7" s="96"/>
      <c r="AT7" s="97">
        <f t="shared" si="6"/>
        <v>0</v>
      </c>
      <c r="AU7" s="95">
        <v>0</v>
      </c>
      <c r="AV7" s="95">
        <v>0</v>
      </c>
      <c r="AW7" s="95">
        <v>0</v>
      </c>
      <c r="AX7" s="96"/>
      <c r="AY7" s="97">
        <f t="shared" si="7"/>
        <v>0</v>
      </c>
      <c r="AZ7" s="98">
        <f t="shared" si="8"/>
        <v>0</v>
      </c>
      <c r="BA7" s="99">
        <v>0</v>
      </c>
      <c r="BB7" s="99">
        <v>0</v>
      </c>
      <c r="BC7" s="99">
        <v>0</v>
      </c>
      <c r="BD7" s="100"/>
      <c r="BE7" s="97">
        <f t="shared" si="9"/>
        <v>0</v>
      </c>
      <c r="BF7" s="99">
        <v>0</v>
      </c>
      <c r="BG7" s="99">
        <v>0</v>
      </c>
      <c r="BH7" s="99">
        <v>0</v>
      </c>
      <c r="BI7" s="100"/>
      <c r="BJ7" s="97">
        <f t="shared" si="10"/>
        <v>0</v>
      </c>
      <c r="BK7" s="99">
        <v>0</v>
      </c>
      <c r="BL7" s="99">
        <v>0</v>
      </c>
      <c r="BM7" s="99">
        <v>0</v>
      </c>
      <c r="BN7" s="100"/>
      <c r="BO7" s="97">
        <f t="shared" si="11"/>
        <v>0</v>
      </c>
      <c r="BP7" s="99">
        <v>0</v>
      </c>
      <c r="BQ7" s="99">
        <v>0</v>
      </c>
      <c r="BR7" s="99">
        <v>0</v>
      </c>
      <c r="BS7" s="100"/>
      <c r="BT7" s="97">
        <f t="shared" si="12"/>
        <v>0</v>
      </c>
      <c r="BU7" s="101">
        <v>0</v>
      </c>
      <c r="BV7" s="101">
        <v>0</v>
      </c>
      <c r="BW7" s="101">
        <v>0</v>
      </c>
      <c r="BX7" s="100"/>
      <c r="BY7" s="97">
        <f t="shared" si="13"/>
        <v>0</v>
      </c>
      <c r="BZ7" s="101">
        <v>0</v>
      </c>
      <c r="CA7" s="101">
        <v>0</v>
      </c>
      <c r="CB7" s="101">
        <v>0</v>
      </c>
      <c r="CC7" s="102"/>
      <c r="CD7" s="103">
        <f t="shared" si="14"/>
        <v>0</v>
      </c>
      <c r="CE7" s="104"/>
      <c r="CF7" s="105"/>
      <c r="CG7" s="105"/>
      <c r="CH7" s="100"/>
      <c r="CI7" s="105"/>
      <c r="CJ7" s="105"/>
      <c r="CK7" s="105"/>
      <c r="CL7" s="100"/>
      <c r="CM7" s="105"/>
      <c r="CN7" s="105"/>
      <c r="CO7" s="105"/>
      <c r="CP7" s="100"/>
      <c r="CQ7" s="105"/>
      <c r="CR7" s="105"/>
      <c r="CS7" s="105"/>
      <c r="CT7" s="100"/>
      <c r="CU7" s="105"/>
      <c r="CV7" s="105"/>
      <c r="CW7" s="105"/>
      <c r="CX7" s="100"/>
      <c r="CY7" s="105"/>
      <c r="CZ7" s="105"/>
      <c r="DA7" s="105"/>
      <c r="DB7" s="106"/>
      <c r="DC7" s="107"/>
      <c r="DD7" s="108">
        <f t="shared" si="33"/>
        <v>0</v>
      </c>
      <c r="DE7" s="109">
        <f t="shared" si="34"/>
        <v>0</v>
      </c>
      <c r="DF7" s="109">
        <f t="shared" si="35"/>
        <v>0</v>
      </c>
      <c r="DG7" s="96">
        <f t="shared" si="32"/>
        <v>0</v>
      </c>
      <c r="DH7" s="110">
        <f t="shared" si="15"/>
        <v>0</v>
      </c>
      <c r="DI7" s="97">
        <f t="shared" si="16"/>
        <v>0</v>
      </c>
      <c r="DJ7" s="111">
        <f t="shared" si="17"/>
        <v>3</v>
      </c>
      <c r="DK7" s="112">
        <f t="shared" si="18"/>
        <v>0</v>
      </c>
      <c r="DL7" s="97">
        <f t="shared" si="19"/>
        <v>0</v>
      </c>
      <c r="DM7" s="97">
        <f t="shared" si="20"/>
        <v>3</v>
      </c>
      <c r="DN7" s="97">
        <f t="shared" si="21"/>
        <v>0</v>
      </c>
      <c r="DO7" s="97">
        <f t="shared" si="22"/>
        <v>0</v>
      </c>
      <c r="DP7" s="97">
        <f t="shared" si="23"/>
        <v>3</v>
      </c>
      <c r="DQ7" s="113">
        <f t="shared" si="24"/>
        <v>0</v>
      </c>
      <c r="DR7" s="113">
        <f t="shared" si="25"/>
        <v>0</v>
      </c>
      <c r="DS7" s="113">
        <f t="shared" si="26"/>
        <v>3</v>
      </c>
      <c r="DT7" s="113">
        <f t="shared" si="27"/>
        <v>0</v>
      </c>
      <c r="DU7" s="113">
        <f t="shared" si="28"/>
        <v>0</v>
      </c>
      <c r="DV7" s="114">
        <f t="shared" si="29"/>
        <v>20</v>
      </c>
      <c r="DW7" s="113">
        <f>IF(DV7&lt;&gt;20,RANK(DV7,$DV$4:$DV$16,1)+COUNTIF(DV$4:DV7,DV7)-1,20)</f>
        <v>20</v>
      </c>
      <c r="DX7" s="115">
        <f t="shared" si="30"/>
        <v>0</v>
      </c>
      <c r="DY7" s="116" t="str">
        <f t="shared" si="31"/>
        <v>-</v>
      </c>
      <c r="DZ7" s="91"/>
      <c r="EA7" s="70"/>
      <c r="EB7" s="70"/>
    </row>
    <row r="8" spans="1:132" ht="15.95" customHeight="1">
      <c r="A8" s="63"/>
      <c r="B8" s="63"/>
      <c r="C8" s="64"/>
      <c r="D8" s="118">
        <f>classi!B137</f>
        <v>0</v>
      </c>
      <c r="E8" s="117"/>
      <c r="F8" s="93">
        <f>classi!C136</f>
        <v>0</v>
      </c>
      <c r="G8" s="93">
        <f>classi!D136</f>
        <v>0</v>
      </c>
      <c r="H8" s="93">
        <f>classi!G136</f>
        <v>0</v>
      </c>
      <c r="I8" s="117"/>
      <c r="J8" s="117"/>
      <c r="K8" s="117"/>
      <c r="L8" s="95">
        <v>0</v>
      </c>
      <c r="M8" s="95">
        <v>0</v>
      </c>
      <c r="N8" s="95">
        <v>0</v>
      </c>
      <c r="O8" s="96"/>
      <c r="P8" s="97">
        <f t="shared" si="0"/>
        <v>0</v>
      </c>
      <c r="Q8" s="95">
        <v>0</v>
      </c>
      <c r="R8" s="95">
        <v>0</v>
      </c>
      <c r="S8" s="95">
        <v>0</v>
      </c>
      <c r="T8" s="96"/>
      <c r="U8" s="97">
        <f t="shared" si="1"/>
        <v>0</v>
      </c>
      <c r="V8" s="95">
        <v>0</v>
      </c>
      <c r="W8" s="95">
        <v>0</v>
      </c>
      <c r="X8" s="95">
        <v>0</v>
      </c>
      <c r="Y8" s="96"/>
      <c r="Z8" s="97">
        <f t="shared" si="2"/>
        <v>0</v>
      </c>
      <c r="AA8" s="95">
        <v>0</v>
      </c>
      <c r="AB8" s="95">
        <v>0</v>
      </c>
      <c r="AC8" s="95">
        <v>0</v>
      </c>
      <c r="AD8" s="96"/>
      <c r="AE8" s="97">
        <f t="shared" si="3"/>
        <v>0</v>
      </c>
      <c r="AF8" s="95">
        <v>0</v>
      </c>
      <c r="AG8" s="95">
        <v>0</v>
      </c>
      <c r="AH8" s="95">
        <v>0</v>
      </c>
      <c r="AI8" s="96"/>
      <c r="AJ8" s="97">
        <f t="shared" si="4"/>
        <v>0</v>
      </c>
      <c r="AK8" s="95">
        <v>0</v>
      </c>
      <c r="AL8" s="95">
        <v>0</v>
      </c>
      <c r="AM8" s="95">
        <v>0</v>
      </c>
      <c r="AN8" s="96"/>
      <c r="AO8" s="97">
        <f t="shared" si="5"/>
        <v>0</v>
      </c>
      <c r="AP8" s="95">
        <v>0</v>
      </c>
      <c r="AQ8" s="95">
        <v>0</v>
      </c>
      <c r="AR8" s="95">
        <v>0</v>
      </c>
      <c r="AS8" s="96"/>
      <c r="AT8" s="97">
        <f t="shared" si="6"/>
        <v>0</v>
      </c>
      <c r="AU8" s="95">
        <v>0</v>
      </c>
      <c r="AV8" s="95">
        <v>0</v>
      </c>
      <c r="AW8" s="95">
        <v>0</v>
      </c>
      <c r="AX8" s="96"/>
      <c r="AY8" s="97">
        <f t="shared" si="7"/>
        <v>0</v>
      </c>
      <c r="AZ8" s="98">
        <f t="shared" si="8"/>
        <v>0</v>
      </c>
      <c r="BA8" s="99">
        <v>0</v>
      </c>
      <c r="BB8" s="99">
        <v>0</v>
      </c>
      <c r="BC8" s="99">
        <v>0</v>
      </c>
      <c r="BD8" s="100"/>
      <c r="BE8" s="97">
        <f t="shared" si="9"/>
        <v>0</v>
      </c>
      <c r="BF8" s="99">
        <v>0</v>
      </c>
      <c r="BG8" s="99">
        <v>0</v>
      </c>
      <c r="BH8" s="99">
        <v>0</v>
      </c>
      <c r="BI8" s="100"/>
      <c r="BJ8" s="97">
        <f t="shared" si="10"/>
        <v>0</v>
      </c>
      <c r="BK8" s="99">
        <v>0</v>
      </c>
      <c r="BL8" s="99">
        <v>0</v>
      </c>
      <c r="BM8" s="99">
        <v>0</v>
      </c>
      <c r="BN8" s="100"/>
      <c r="BO8" s="97">
        <f t="shared" si="11"/>
        <v>0</v>
      </c>
      <c r="BP8" s="99">
        <v>0</v>
      </c>
      <c r="BQ8" s="99">
        <v>0</v>
      </c>
      <c r="BR8" s="99">
        <v>0</v>
      </c>
      <c r="BS8" s="100"/>
      <c r="BT8" s="97">
        <f t="shared" si="12"/>
        <v>0</v>
      </c>
      <c r="BU8" s="101">
        <v>0</v>
      </c>
      <c r="BV8" s="101">
        <v>0</v>
      </c>
      <c r="BW8" s="101">
        <v>0</v>
      </c>
      <c r="BX8" s="100"/>
      <c r="BY8" s="97">
        <f t="shared" si="13"/>
        <v>0</v>
      </c>
      <c r="BZ8" s="101">
        <v>0</v>
      </c>
      <c r="CA8" s="101">
        <v>0</v>
      </c>
      <c r="CB8" s="101">
        <v>0</v>
      </c>
      <c r="CC8" s="102"/>
      <c r="CD8" s="103">
        <f t="shared" si="14"/>
        <v>0</v>
      </c>
      <c r="CE8" s="104"/>
      <c r="CF8" s="105"/>
      <c r="CG8" s="105"/>
      <c r="CH8" s="100"/>
      <c r="CI8" s="105"/>
      <c r="CJ8" s="105"/>
      <c r="CK8" s="105"/>
      <c r="CL8" s="100"/>
      <c r="CM8" s="105"/>
      <c r="CN8" s="105"/>
      <c r="CO8" s="105"/>
      <c r="CP8" s="100"/>
      <c r="CQ8" s="105"/>
      <c r="CR8" s="105"/>
      <c r="CS8" s="105"/>
      <c r="CT8" s="100"/>
      <c r="CU8" s="105"/>
      <c r="CV8" s="105"/>
      <c r="CW8" s="105"/>
      <c r="CX8" s="100"/>
      <c r="CY8" s="105"/>
      <c r="CZ8" s="105"/>
      <c r="DA8" s="105"/>
      <c r="DB8" s="106"/>
      <c r="DC8" s="107"/>
      <c r="DD8" s="108">
        <f t="shared" si="33"/>
        <v>0</v>
      </c>
      <c r="DE8" s="109">
        <f t="shared" si="34"/>
        <v>0</v>
      </c>
      <c r="DF8" s="109">
        <f t="shared" si="35"/>
        <v>0</v>
      </c>
      <c r="DG8" s="96">
        <f t="shared" si="32"/>
        <v>0</v>
      </c>
      <c r="DH8" s="110">
        <f t="shared" si="15"/>
        <v>0</v>
      </c>
      <c r="DI8" s="97">
        <f t="shared" si="16"/>
        <v>0</v>
      </c>
      <c r="DJ8" s="111">
        <f t="shared" si="17"/>
        <v>3</v>
      </c>
      <c r="DK8" s="112">
        <f t="shared" si="18"/>
        <v>0</v>
      </c>
      <c r="DL8" s="97">
        <f t="shared" si="19"/>
        <v>0</v>
      </c>
      <c r="DM8" s="97">
        <f t="shared" si="20"/>
        <v>3</v>
      </c>
      <c r="DN8" s="97">
        <f t="shared" si="21"/>
        <v>0</v>
      </c>
      <c r="DO8" s="97">
        <f t="shared" si="22"/>
        <v>0</v>
      </c>
      <c r="DP8" s="97">
        <f t="shared" si="23"/>
        <v>3</v>
      </c>
      <c r="DQ8" s="113">
        <f t="shared" si="24"/>
        <v>0</v>
      </c>
      <c r="DR8" s="113">
        <f t="shared" si="25"/>
        <v>0</v>
      </c>
      <c r="DS8" s="113">
        <f t="shared" si="26"/>
        <v>3</v>
      </c>
      <c r="DT8" s="113">
        <f t="shared" si="27"/>
        <v>0</v>
      </c>
      <c r="DU8" s="113">
        <f t="shared" si="28"/>
        <v>0</v>
      </c>
      <c r="DV8" s="114">
        <f t="shared" si="29"/>
        <v>20</v>
      </c>
      <c r="DW8" s="113">
        <f>IF(DV8&lt;&gt;20,RANK(DV8,$DV$4:$DV$16,1)+COUNTIF(DV$4:DV8,DV8)-1,20)</f>
        <v>20</v>
      </c>
      <c r="DX8" s="115">
        <f t="shared" si="30"/>
        <v>0</v>
      </c>
      <c r="DY8" s="116" t="str">
        <f t="shared" si="31"/>
        <v>-</v>
      </c>
      <c r="DZ8" s="91"/>
      <c r="EA8" s="70"/>
      <c r="EB8" s="70"/>
    </row>
    <row r="9" spans="1:132" ht="15.95" customHeight="1">
      <c r="A9" s="63"/>
      <c r="B9" s="63"/>
      <c r="C9" s="64"/>
      <c r="D9" s="118">
        <f>classi!B138</f>
        <v>0</v>
      </c>
      <c r="E9" s="117"/>
      <c r="F9" s="93">
        <f>classi!C137</f>
        <v>0</v>
      </c>
      <c r="G9" s="93">
        <f>classi!D137</f>
        <v>0</v>
      </c>
      <c r="H9" s="93">
        <f>classi!G137</f>
        <v>0</v>
      </c>
      <c r="I9" s="117"/>
      <c r="J9" s="117"/>
      <c r="K9" s="117"/>
      <c r="L9" s="95">
        <v>0</v>
      </c>
      <c r="M9" s="95">
        <v>0</v>
      </c>
      <c r="N9" s="95">
        <v>0</v>
      </c>
      <c r="O9" s="96"/>
      <c r="P9" s="97">
        <f t="shared" si="0"/>
        <v>0</v>
      </c>
      <c r="Q9" s="95">
        <v>0</v>
      </c>
      <c r="R9" s="95">
        <v>0</v>
      </c>
      <c r="S9" s="95">
        <v>0</v>
      </c>
      <c r="T9" s="96"/>
      <c r="U9" s="97">
        <f t="shared" si="1"/>
        <v>0</v>
      </c>
      <c r="V9" s="95">
        <v>0</v>
      </c>
      <c r="W9" s="95">
        <v>0</v>
      </c>
      <c r="X9" s="95">
        <v>0</v>
      </c>
      <c r="Y9" s="96"/>
      <c r="Z9" s="97">
        <f t="shared" si="2"/>
        <v>0</v>
      </c>
      <c r="AA9" s="95">
        <v>0</v>
      </c>
      <c r="AB9" s="95">
        <v>0</v>
      </c>
      <c r="AC9" s="95">
        <v>0</v>
      </c>
      <c r="AD9" s="96"/>
      <c r="AE9" s="97">
        <f t="shared" si="3"/>
        <v>0</v>
      </c>
      <c r="AF9" s="95">
        <v>0</v>
      </c>
      <c r="AG9" s="95">
        <v>0</v>
      </c>
      <c r="AH9" s="95">
        <v>0</v>
      </c>
      <c r="AI9" s="96"/>
      <c r="AJ9" s="97">
        <f t="shared" si="4"/>
        <v>0</v>
      </c>
      <c r="AK9" s="95">
        <v>0</v>
      </c>
      <c r="AL9" s="95">
        <v>0</v>
      </c>
      <c r="AM9" s="95">
        <v>0</v>
      </c>
      <c r="AN9" s="96"/>
      <c r="AO9" s="97">
        <f t="shared" si="5"/>
        <v>0</v>
      </c>
      <c r="AP9" s="95">
        <v>0</v>
      </c>
      <c r="AQ9" s="95">
        <v>0</v>
      </c>
      <c r="AR9" s="95">
        <v>0</v>
      </c>
      <c r="AS9" s="96"/>
      <c r="AT9" s="97">
        <f t="shared" si="6"/>
        <v>0</v>
      </c>
      <c r="AU9" s="95">
        <v>0</v>
      </c>
      <c r="AV9" s="95">
        <v>0</v>
      </c>
      <c r="AW9" s="95">
        <v>0</v>
      </c>
      <c r="AX9" s="96"/>
      <c r="AY9" s="97">
        <f t="shared" si="7"/>
        <v>0</v>
      </c>
      <c r="AZ9" s="98">
        <f t="shared" si="8"/>
        <v>0</v>
      </c>
      <c r="BA9" s="99">
        <v>0</v>
      </c>
      <c r="BB9" s="99">
        <v>0</v>
      </c>
      <c r="BC9" s="99">
        <v>0</v>
      </c>
      <c r="BD9" s="100"/>
      <c r="BE9" s="97">
        <f t="shared" si="9"/>
        <v>0</v>
      </c>
      <c r="BF9" s="99">
        <v>0</v>
      </c>
      <c r="BG9" s="99">
        <v>0</v>
      </c>
      <c r="BH9" s="99">
        <v>0</v>
      </c>
      <c r="BI9" s="100"/>
      <c r="BJ9" s="97">
        <f t="shared" si="10"/>
        <v>0</v>
      </c>
      <c r="BK9" s="99">
        <v>0</v>
      </c>
      <c r="BL9" s="99">
        <v>0</v>
      </c>
      <c r="BM9" s="99">
        <v>0</v>
      </c>
      <c r="BN9" s="100"/>
      <c r="BO9" s="97">
        <f t="shared" si="11"/>
        <v>0</v>
      </c>
      <c r="BP9" s="99">
        <v>0</v>
      </c>
      <c r="BQ9" s="99">
        <v>0</v>
      </c>
      <c r="BR9" s="99">
        <v>0</v>
      </c>
      <c r="BS9" s="100"/>
      <c r="BT9" s="97">
        <f t="shared" si="12"/>
        <v>0</v>
      </c>
      <c r="BU9" s="101">
        <v>0</v>
      </c>
      <c r="BV9" s="101">
        <v>0</v>
      </c>
      <c r="BW9" s="101">
        <v>0</v>
      </c>
      <c r="BX9" s="100"/>
      <c r="BY9" s="97">
        <f t="shared" si="13"/>
        <v>0</v>
      </c>
      <c r="BZ9" s="101">
        <v>0</v>
      </c>
      <c r="CA9" s="101">
        <v>0</v>
      </c>
      <c r="CB9" s="101">
        <v>0</v>
      </c>
      <c r="CC9" s="102"/>
      <c r="CD9" s="103">
        <f t="shared" si="14"/>
        <v>0</v>
      </c>
      <c r="CE9" s="104"/>
      <c r="CF9" s="105"/>
      <c r="CG9" s="105"/>
      <c r="CH9" s="100"/>
      <c r="CI9" s="105"/>
      <c r="CJ9" s="105"/>
      <c r="CK9" s="105"/>
      <c r="CL9" s="100"/>
      <c r="CM9" s="105"/>
      <c r="CN9" s="105"/>
      <c r="CO9" s="105"/>
      <c r="CP9" s="100"/>
      <c r="CQ9" s="105"/>
      <c r="CR9" s="105"/>
      <c r="CS9" s="105"/>
      <c r="CT9" s="100"/>
      <c r="CU9" s="105"/>
      <c r="CV9" s="105"/>
      <c r="CW9" s="105"/>
      <c r="CX9" s="100"/>
      <c r="CY9" s="105"/>
      <c r="CZ9" s="105"/>
      <c r="DA9" s="105"/>
      <c r="DB9" s="106"/>
      <c r="DC9" s="107"/>
      <c r="DD9" s="108">
        <f t="shared" si="33"/>
        <v>0</v>
      </c>
      <c r="DE9" s="109">
        <f t="shared" si="34"/>
        <v>0</v>
      </c>
      <c r="DF9" s="109">
        <f t="shared" si="35"/>
        <v>0</v>
      </c>
      <c r="DG9" s="96">
        <f t="shared" si="32"/>
        <v>0</v>
      </c>
      <c r="DH9" s="110">
        <f t="shared" si="15"/>
        <v>0</v>
      </c>
      <c r="DI9" s="97">
        <f t="shared" si="16"/>
        <v>0</v>
      </c>
      <c r="DJ9" s="111">
        <f t="shared" si="17"/>
        <v>3</v>
      </c>
      <c r="DK9" s="112">
        <f t="shared" si="18"/>
        <v>0</v>
      </c>
      <c r="DL9" s="97">
        <f t="shared" si="19"/>
        <v>0</v>
      </c>
      <c r="DM9" s="97">
        <f t="shared" si="20"/>
        <v>3</v>
      </c>
      <c r="DN9" s="97">
        <f t="shared" si="21"/>
        <v>0</v>
      </c>
      <c r="DO9" s="97">
        <f t="shared" si="22"/>
        <v>0</v>
      </c>
      <c r="DP9" s="97">
        <f t="shared" si="23"/>
        <v>3</v>
      </c>
      <c r="DQ9" s="113">
        <f t="shared" si="24"/>
        <v>0</v>
      </c>
      <c r="DR9" s="113">
        <f t="shared" si="25"/>
        <v>0</v>
      </c>
      <c r="DS9" s="113">
        <f t="shared" si="26"/>
        <v>3</v>
      </c>
      <c r="DT9" s="113">
        <f t="shared" si="27"/>
        <v>0</v>
      </c>
      <c r="DU9" s="113">
        <f t="shared" si="28"/>
        <v>0</v>
      </c>
      <c r="DV9" s="114">
        <f t="shared" si="29"/>
        <v>20</v>
      </c>
      <c r="DW9" s="113">
        <f>IF(DV9&lt;&gt;20,RANK(DV9,$DV$4:$DV$16,1)+COUNTIF(DV$4:DV9,DV9)-1,20)</f>
        <v>20</v>
      </c>
      <c r="DX9" s="115">
        <f t="shared" si="30"/>
        <v>0</v>
      </c>
      <c r="DY9" s="116" t="str">
        <f t="shared" si="31"/>
        <v>-</v>
      </c>
      <c r="DZ9" s="91"/>
      <c r="EA9" s="70"/>
      <c r="EB9" s="70"/>
    </row>
    <row r="10" spans="1:132" ht="15.95" customHeight="1">
      <c r="A10" s="63"/>
      <c r="B10" s="63"/>
      <c r="C10" s="64"/>
      <c r="D10" s="118">
        <f>classi!B139</f>
        <v>0</v>
      </c>
      <c r="E10" s="117"/>
      <c r="F10" s="93">
        <f>classi!C138</f>
        <v>0</v>
      </c>
      <c r="G10" s="93">
        <f>classi!D138</f>
        <v>0</v>
      </c>
      <c r="H10" s="93">
        <f>classi!G138</f>
        <v>0</v>
      </c>
      <c r="I10" s="117"/>
      <c r="J10" s="117"/>
      <c r="K10" s="117"/>
      <c r="L10" s="95">
        <v>0</v>
      </c>
      <c r="M10" s="95">
        <v>0</v>
      </c>
      <c r="N10" s="95">
        <v>0</v>
      </c>
      <c r="O10" s="96"/>
      <c r="P10" s="97">
        <f t="shared" si="0"/>
        <v>0</v>
      </c>
      <c r="Q10" s="95">
        <v>0</v>
      </c>
      <c r="R10" s="95">
        <v>0</v>
      </c>
      <c r="S10" s="95">
        <v>0</v>
      </c>
      <c r="T10" s="96"/>
      <c r="U10" s="97">
        <f t="shared" si="1"/>
        <v>0</v>
      </c>
      <c r="V10" s="95">
        <v>0</v>
      </c>
      <c r="W10" s="95">
        <v>0</v>
      </c>
      <c r="X10" s="95">
        <v>0</v>
      </c>
      <c r="Y10" s="96"/>
      <c r="Z10" s="97">
        <f t="shared" si="2"/>
        <v>0</v>
      </c>
      <c r="AA10" s="95">
        <v>0</v>
      </c>
      <c r="AB10" s="95">
        <v>0</v>
      </c>
      <c r="AC10" s="95">
        <v>0</v>
      </c>
      <c r="AD10" s="96"/>
      <c r="AE10" s="97">
        <f t="shared" si="3"/>
        <v>0</v>
      </c>
      <c r="AF10" s="95">
        <v>0</v>
      </c>
      <c r="AG10" s="95">
        <v>0</v>
      </c>
      <c r="AH10" s="95">
        <v>0</v>
      </c>
      <c r="AI10" s="96"/>
      <c r="AJ10" s="97">
        <f t="shared" si="4"/>
        <v>0</v>
      </c>
      <c r="AK10" s="95">
        <v>0</v>
      </c>
      <c r="AL10" s="95">
        <v>0</v>
      </c>
      <c r="AM10" s="95">
        <v>0</v>
      </c>
      <c r="AN10" s="96"/>
      <c r="AO10" s="97">
        <f t="shared" si="5"/>
        <v>0</v>
      </c>
      <c r="AP10" s="95">
        <v>0</v>
      </c>
      <c r="AQ10" s="95">
        <v>0</v>
      </c>
      <c r="AR10" s="95">
        <v>0</v>
      </c>
      <c r="AS10" s="96"/>
      <c r="AT10" s="97">
        <f t="shared" si="6"/>
        <v>0</v>
      </c>
      <c r="AU10" s="95">
        <v>0</v>
      </c>
      <c r="AV10" s="95">
        <v>0</v>
      </c>
      <c r="AW10" s="95">
        <v>0</v>
      </c>
      <c r="AX10" s="96"/>
      <c r="AY10" s="97">
        <f t="shared" si="7"/>
        <v>0</v>
      </c>
      <c r="AZ10" s="98">
        <f t="shared" si="8"/>
        <v>0</v>
      </c>
      <c r="BA10" s="99">
        <v>0</v>
      </c>
      <c r="BB10" s="99">
        <v>0</v>
      </c>
      <c r="BC10" s="99">
        <v>0</v>
      </c>
      <c r="BD10" s="100"/>
      <c r="BE10" s="97">
        <f t="shared" si="9"/>
        <v>0</v>
      </c>
      <c r="BF10" s="99">
        <v>0</v>
      </c>
      <c r="BG10" s="99">
        <v>0</v>
      </c>
      <c r="BH10" s="99">
        <v>0</v>
      </c>
      <c r="BI10" s="100"/>
      <c r="BJ10" s="97">
        <f t="shared" si="10"/>
        <v>0</v>
      </c>
      <c r="BK10" s="99">
        <v>0</v>
      </c>
      <c r="BL10" s="99">
        <v>0</v>
      </c>
      <c r="BM10" s="99">
        <v>0</v>
      </c>
      <c r="BN10" s="100"/>
      <c r="BO10" s="97">
        <f t="shared" si="11"/>
        <v>0</v>
      </c>
      <c r="BP10" s="99">
        <v>0</v>
      </c>
      <c r="BQ10" s="99">
        <v>0</v>
      </c>
      <c r="BR10" s="99">
        <v>0</v>
      </c>
      <c r="BS10" s="100"/>
      <c r="BT10" s="97">
        <f t="shared" si="12"/>
        <v>0</v>
      </c>
      <c r="BU10" s="101">
        <v>0</v>
      </c>
      <c r="BV10" s="101">
        <v>0</v>
      </c>
      <c r="BW10" s="101">
        <v>0</v>
      </c>
      <c r="BX10" s="100"/>
      <c r="BY10" s="97">
        <f t="shared" si="13"/>
        <v>0</v>
      </c>
      <c r="BZ10" s="101">
        <v>0</v>
      </c>
      <c r="CA10" s="101">
        <v>0</v>
      </c>
      <c r="CB10" s="101">
        <v>0</v>
      </c>
      <c r="CC10" s="102"/>
      <c r="CD10" s="103">
        <f t="shared" si="14"/>
        <v>0</v>
      </c>
      <c r="CE10" s="104"/>
      <c r="CF10" s="105"/>
      <c r="CG10" s="105"/>
      <c r="CH10" s="100"/>
      <c r="CI10" s="105"/>
      <c r="CJ10" s="105"/>
      <c r="CK10" s="105"/>
      <c r="CL10" s="100"/>
      <c r="CM10" s="105"/>
      <c r="CN10" s="105"/>
      <c r="CO10" s="105"/>
      <c r="CP10" s="100"/>
      <c r="CQ10" s="105"/>
      <c r="CR10" s="105"/>
      <c r="CS10" s="105"/>
      <c r="CT10" s="100"/>
      <c r="CU10" s="105"/>
      <c r="CV10" s="105"/>
      <c r="CW10" s="105"/>
      <c r="CX10" s="100"/>
      <c r="CY10" s="105"/>
      <c r="CZ10" s="105"/>
      <c r="DA10" s="105"/>
      <c r="DB10" s="106"/>
      <c r="DC10" s="107"/>
      <c r="DD10" s="108">
        <f t="shared" si="33"/>
        <v>0</v>
      </c>
      <c r="DE10" s="109">
        <f t="shared" si="34"/>
        <v>0</v>
      </c>
      <c r="DF10" s="109">
        <f t="shared" si="35"/>
        <v>0</v>
      </c>
      <c r="DG10" s="96">
        <f t="shared" si="32"/>
        <v>0</v>
      </c>
      <c r="DH10" s="110">
        <f t="shared" si="15"/>
        <v>0</v>
      </c>
      <c r="DI10" s="97">
        <f t="shared" si="16"/>
        <v>0</v>
      </c>
      <c r="DJ10" s="111">
        <f t="shared" si="17"/>
        <v>3</v>
      </c>
      <c r="DK10" s="112">
        <f t="shared" si="18"/>
        <v>0</v>
      </c>
      <c r="DL10" s="97">
        <f t="shared" si="19"/>
        <v>0</v>
      </c>
      <c r="DM10" s="97">
        <f t="shared" si="20"/>
        <v>3</v>
      </c>
      <c r="DN10" s="97">
        <f t="shared" si="21"/>
        <v>0</v>
      </c>
      <c r="DO10" s="97">
        <f t="shared" si="22"/>
        <v>0</v>
      </c>
      <c r="DP10" s="97">
        <f t="shared" si="23"/>
        <v>3</v>
      </c>
      <c r="DQ10" s="113">
        <f t="shared" si="24"/>
        <v>0</v>
      </c>
      <c r="DR10" s="113">
        <f t="shared" si="25"/>
        <v>0</v>
      </c>
      <c r="DS10" s="113">
        <f t="shared" si="26"/>
        <v>3</v>
      </c>
      <c r="DT10" s="113">
        <f t="shared" si="27"/>
        <v>0</v>
      </c>
      <c r="DU10" s="113">
        <f t="shared" si="28"/>
        <v>0</v>
      </c>
      <c r="DV10" s="114">
        <f t="shared" si="29"/>
        <v>20</v>
      </c>
      <c r="DW10" s="113">
        <f>IF(DV10&lt;&gt;20,RANK(DV10,$DV$4:$DV$16,1)+COUNTIF(DV$4:DV10,DV10)-1,20)</f>
        <v>20</v>
      </c>
      <c r="DX10" s="115">
        <f t="shared" si="30"/>
        <v>0</v>
      </c>
      <c r="DY10" s="116" t="str">
        <f t="shared" si="31"/>
        <v>-</v>
      </c>
      <c r="DZ10" s="91"/>
      <c r="EA10" s="70"/>
      <c r="EB10" s="70"/>
    </row>
    <row r="11" spans="1:132" ht="15.95" customHeight="1">
      <c r="A11" s="63"/>
      <c r="B11" s="63"/>
      <c r="C11" s="64"/>
      <c r="D11" s="118">
        <f>classi!B144</f>
        <v>0</v>
      </c>
      <c r="E11" s="117"/>
      <c r="F11" s="93">
        <f>classi!C143</f>
        <v>0</v>
      </c>
      <c r="G11" s="93">
        <f>classi!D143</f>
        <v>0</v>
      </c>
      <c r="H11" s="93">
        <f>classi!G143</f>
        <v>0</v>
      </c>
      <c r="I11" s="117"/>
      <c r="J11" s="117"/>
      <c r="K11" s="117"/>
      <c r="L11" s="95">
        <v>0</v>
      </c>
      <c r="M11" s="95">
        <v>0</v>
      </c>
      <c r="N11" s="95">
        <v>0</v>
      </c>
      <c r="O11" s="96"/>
      <c r="P11" s="97">
        <f t="shared" si="0"/>
        <v>0</v>
      </c>
      <c r="Q11" s="95">
        <v>0</v>
      </c>
      <c r="R11" s="95">
        <v>0</v>
      </c>
      <c r="S11" s="95">
        <v>0</v>
      </c>
      <c r="T11" s="96"/>
      <c r="U11" s="97">
        <f t="shared" si="1"/>
        <v>0</v>
      </c>
      <c r="V11" s="95">
        <v>0</v>
      </c>
      <c r="W11" s="95">
        <v>0</v>
      </c>
      <c r="X11" s="95">
        <v>0</v>
      </c>
      <c r="Y11" s="96"/>
      <c r="Z11" s="97">
        <f t="shared" si="2"/>
        <v>0</v>
      </c>
      <c r="AA11" s="95">
        <v>0</v>
      </c>
      <c r="AB11" s="95">
        <v>0</v>
      </c>
      <c r="AC11" s="95">
        <v>0</v>
      </c>
      <c r="AD11" s="96"/>
      <c r="AE11" s="97">
        <f t="shared" si="3"/>
        <v>0</v>
      </c>
      <c r="AF11" s="95">
        <v>0</v>
      </c>
      <c r="AG11" s="95">
        <v>0</v>
      </c>
      <c r="AH11" s="95">
        <v>0</v>
      </c>
      <c r="AI11" s="96"/>
      <c r="AJ11" s="97">
        <f t="shared" si="4"/>
        <v>0</v>
      </c>
      <c r="AK11" s="95">
        <v>0</v>
      </c>
      <c r="AL11" s="95">
        <v>0</v>
      </c>
      <c r="AM11" s="95">
        <v>0</v>
      </c>
      <c r="AN11" s="96"/>
      <c r="AO11" s="97">
        <f t="shared" si="5"/>
        <v>0</v>
      </c>
      <c r="AP11" s="95">
        <v>0</v>
      </c>
      <c r="AQ11" s="95">
        <v>0</v>
      </c>
      <c r="AR11" s="95">
        <v>0</v>
      </c>
      <c r="AS11" s="96"/>
      <c r="AT11" s="97">
        <f t="shared" si="6"/>
        <v>0</v>
      </c>
      <c r="AU11" s="95">
        <v>0</v>
      </c>
      <c r="AV11" s="95">
        <v>0</v>
      </c>
      <c r="AW11" s="95">
        <v>0</v>
      </c>
      <c r="AX11" s="96"/>
      <c r="AY11" s="97">
        <f t="shared" si="7"/>
        <v>0</v>
      </c>
      <c r="AZ11" s="98">
        <f t="shared" si="8"/>
        <v>0</v>
      </c>
      <c r="BA11" s="99">
        <v>0</v>
      </c>
      <c r="BB11" s="99">
        <v>0</v>
      </c>
      <c r="BC11" s="99">
        <v>0</v>
      </c>
      <c r="BD11" s="100"/>
      <c r="BE11" s="97">
        <f t="shared" si="9"/>
        <v>0</v>
      </c>
      <c r="BF11" s="99">
        <v>0</v>
      </c>
      <c r="BG11" s="99">
        <v>0</v>
      </c>
      <c r="BH11" s="99">
        <v>0</v>
      </c>
      <c r="BI11" s="100"/>
      <c r="BJ11" s="97">
        <f t="shared" si="10"/>
        <v>0</v>
      </c>
      <c r="BK11" s="99">
        <v>0</v>
      </c>
      <c r="BL11" s="99">
        <v>0</v>
      </c>
      <c r="BM11" s="99">
        <v>0</v>
      </c>
      <c r="BN11" s="100"/>
      <c r="BO11" s="97">
        <f t="shared" si="11"/>
        <v>0</v>
      </c>
      <c r="BP11" s="99">
        <v>0</v>
      </c>
      <c r="BQ11" s="99">
        <v>0</v>
      </c>
      <c r="BR11" s="99">
        <v>0</v>
      </c>
      <c r="BS11" s="100"/>
      <c r="BT11" s="97">
        <f t="shared" si="12"/>
        <v>0</v>
      </c>
      <c r="BU11" s="101">
        <v>0</v>
      </c>
      <c r="BV11" s="101">
        <v>0</v>
      </c>
      <c r="BW11" s="101">
        <v>0</v>
      </c>
      <c r="BX11" s="100"/>
      <c r="BY11" s="97">
        <f t="shared" si="13"/>
        <v>0</v>
      </c>
      <c r="BZ11" s="101">
        <v>0</v>
      </c>
      <c r="CA11" s="101">
        <v>0</v>
      </c>
      <c r="CB11" s="101">
        <v>0</v>
      </c>
      <c r="CC11" s="102"/>
      <c r="CD11" s="103">
        <f t="shared" si="14"/>
        <v>0</v>
      </c>
      <c r="CE11" s="104"/>
      <c r="CF11" s="105"/>
      <c r="CG11" s="105"/>
      <c r="CH11" s="100"/>
      <c r="CI11" s="105"/>
      <c r="CJ11" s="105"/>
      <c r="CK11" s="105"/>
      <c r="CL11" s="100"/>
      <c r="CM11" s="105"/>
      <c r="CN11" s="105"/>
      <c r="CO11" s="105"/>
      <c r="CP11" s="100"/>
      <c r="CQ11" s="105"/>
      <c r="CR11" s="105"/>
      <c r="CS11" s="105"/>
      <c r="CT11" s="100"/>
      <c r="CU11" s="105"/>
      <c r="CV11" s="105"/>
      <c r="CW11" s="105"/>
      <c r="CX11" s="100"/>
      <c r="CY11" s="105"/>
      <c r="CZ11" s="105"/>
      <c r="DA11" s="105"/>
      <c r="DB11" s="106"/>
      <c r="DC11" s="107"/>
      <c r="DD11" s="108">
        <f t="shared" si="33"/>
        <v>0</v>
      </c>
      <c r="DE11" s="109">
        <f t="shared" si="34"/>
        <v>0</v>
      </c>
      <c r="DF11" s="109">
        <f t="shared" si="35"/>
        <v>0</v>
      </c>
      <c r="DG11" s="96">
        <f t="shared" si="32"/>
        <v>0</v>
      </c>
      <c r="DH11" s="110">
        <f t="shared" si="15"/>
        <v>0</v>
      </c>
      <c r="DI11" s="97">
        <f t="shared" si="16"/>
        <v>0</v>
      </c>
      <c r="DJ11" s="111">
        <f t="shared" si="17"/>
        <v>3</v>
      </c>
      <c r="DK11" s="112">
        <f t="shared" si="18"/>
        <v>0</v>
      </c>
      <c r="DL11" s="97">
        <f t="shared" si="19"/>
        <v>0</v>
      </c>
      <c r="DM11" s="97">
        <f t="shared" si="20"/>
        <v>3</v>
      </c>
      <c r="DN11" s="97">
        <f t="shared" si="21"/>
        <v>0</v>
      </c>
      <c r="DO11" s="97">
        <f t="shared" si="22"/>
        <v>0</v>
      </c>
      <c r="DP11" s="97">
        <f t="shared" si="23"/>
        <v>3</v>
      </c>
      <c r="DQ11" s="113">
        <f t="shared" si="24"/>
        <v>0</v>
      </c>
      <c r="DR11" s="113">
        <f t="shared" si="25"/>
        <v>0</v>
      </c>
      <c r="DS11" s="113">
        <f t="shared" si="26"/>
        <v>3</v>
      </c>
      <c r="DT11" s="113">
        <f t="shared" si="27"/>
        <v>0</v>
      </c>
      <c r="DU11" s="113">
        <f t="shared" si="28"/>
        <v>0</v>
      </c>
      <c r="DV11" s="114">
        <f t="shared" si="29"/>
        <v>20</v>
      </c>
      <c r="DW11" s="113">
        <f>IF(DV11&lt;&gt;20,RANK(DV11,$DV$4:$DV$16,1)+COUNTIF(DV$4:DV11,DV11)-1,20)</f>
        <v>20</v>
      </c>
      <c r="DX11" s="115">
        <f t="shared" si="30"/>
        <v>0</v>
      </c>
      <c r="DY11" s="116" t="str">
        <f t="shared" si="31"/>
        <v>-</v>
      </c>
      <c r="DZ11" s="91"/>
      <c r="EA11" s="70"/>
      <c r="EB11" s="70"/>
    </row>
    <row r="12" spans="1:132" ht="15.95" customHeight="1">
      <c r="A12" s="63"/>
      <c r="B12" s="63"/>
      <c r="C12" s="64"/>
      <c r="D12" s="92" t="str">
        <f>classi!B145</f>
        <v>-</v>
      </c>
      <c r="E12" s="117"/>
      <c r="F12" s="93">
        <f>classi!C144</f>
        <v>0</v>
      </c>
      <c r="G12" s="93">
        <f>classi!D144</f>
        <v>0</v>
      </c>
      <c r="H12" s="93">
        <f>classi!G144</f>
        <v>0</v>
      </c>
      <c r="I12" s="117"/>
      <c r="J12" s="117"/>
      <c r="K12" s="117"/>
      <c r="L12" s="95">
        <v>0</v>
      </c>
      <c r="M12" s="95">
        <v>0</v>
      </c>
      <c r="N12" s="95">
        <v>0</v>
      </c>
      <c r="O12" s="96"/>
      <c r="P12" s="97">
        <f t="shared" si="0"/>
        <v>0</v>
      </c>
      <c r="Q12" s="95">
        <v>0</v>
      </c>
      <c r="R12" s="95">
        <v>0</v>
      </c>
      <c r="S12" s="95">
        <v>0</v>
      </c>
      <c r="T12" s="96"/>
      <c r="U12" s="97">
        <f t="shared" si="1"/>
        <v>0</v>
      </c>
      <c r="V12" s="95">
        <v>0</v>
      </c>
      <c r="W12" s="95">
        <v>0</v>
      </c>
      <c r="X12" s="95">
        <v>0</v>
      </c>
      <c r="Y12" s="96"/>
      <c r="Z12" s="97">
        <f t="shared" si="2"/>
        <v>0</v>
      </c>
      <c r="AA12" s="95">
        <v>0</v>
      </c>
      <c r="AB12" s="95">
        <v>0</v>
      </c>
      <c r="AC12" s="95">
        <v>0</v>
      </c>
      <c r="AD12" s="96"/>
      <c r="AE12" s="97">
        <f t="shared" si="3"/>
        <v>0</v>
      </c>
      <c r="AF12" s="95">
        <v>0</v>
      </c>
      <c r="AG12" s="95">
        <v>0</v>
      </c>
      <c r="AH12" s="95">
        <v>0</v>
      </c>
      <c r="AI12" s="96"/>
      <c r="AJ12" s="97">
        <f t="shared" si="4"/>
        <v>0</v>
      </c>
      <c r="AK12" s="95">
        <v>0</v>
      </c>
      <c r="AL12" s="95">
        <v>0</v>
      </c>
      <c r="AM12" s="95">
        <v>0</v>
      </c>
      <c r="AN12" s="96"/>
      <c r="AO12" s="97">
        <f t="shared" si="5"/>
        <v>0</v>
      </c>
      <c r="AP12" s="95">
        <v>0</v>
      </c>
      <c r="AQ12" s="95">
        <v>0</v>
      </c>
      <c r="AR12" s="95">
        <v>0</v>
      </c>
      <c r="AS12" s="96"/>
      <c r="AT12" s="97">
        <f t="shared" si="6"/>
        <v>0</v>
      </c>
      <c r="AU12" s="95">
        <v>0</v>
      </c>
      <c r="AV12" s="95">
        <v>0</v>
      </c>
      <c r="AW12" s="95">
        <v>0</v>
      </c>
      <c r="AX12" s="96"/>
      <c r="AY12" s="97">
        <f t="shared" si="7"/>
        <v>0</v>
      </c>
      <c r="AZ12" s="98">
        <f t="shared" si="8"/>
        <v>0</v>
      </c>
      <c r="BA12" s="99">
        <v>0</v>
      </c>
      <c r="BB12" s="99">
        <v>0</v>
      </c>
      <c r="BC12" s="99">
        <v>0</v>
      </c>
      <c r="BD12" s="100"/>
      <c r="BE12" s="97">
        <f t="shared" si="9"/>
        <v>0</v>
      </c>
      <c r="BF12" s="99">
        <v>0</v>
      </c>
      <c r="BG12" s="99">
        <v>0</v>
      </c>
      <c r="BH12" s="99">
        <v>0</v>
      </c>
      <c r="BI12" s="100"/>
      <c r="BJ12" s="97">
        <f t="shared" si="10"/>
        <v>0</v>
      </c>
      <c r="BK12" s="99">
        <v>0</v>
      </c>
      <c r="BL12" s="99">
        <v>0</v>
      </c>
      <c r="BM12" s="99">
        <v>0</v>
      </c>
      <c r="BN12" s="100"/>
      <c r="BO12" s="97">
        <f t="shared" si="11"/>
        <v>0</v>
      </c>
      <c r="BP12" s="99">
        <v>0</v>
      </c>
      <c r="BQ12" s="99">
        <v>0</v>
      </c>
      <c r="BR12" s="99">
        <v>0</v>
      </c>
      <c r="BS12" s="100"/>
      <c r="BT12" s="97">
        <f t="shared" si="12"/>
        <v>0</v>
      </c>
      <c r="BU12" s="101">
        <v>0</v>
      </c>
      <c r="BV12" s="101">
        <v>0</v>
      </c>
      <c r="BW12" s="101">
        <v>0</v>
      </c>
      <c r="BX12" s="100"/>
      <c r="BY12" s="97">
        <f t="shared" si="13"/>
        <v>0</v>
      </c>
      <c r="BZ12" s="101">
        <v>0</v>
      </c>
      <c r="CA12" s="101">
        <v>0</v>
      </c>
      <c r="CB12" s="101">
        <v>0</v>
      </c>
      <c r="CC12" s="102"/>
      <c r="CD12" s="103">
        <f t="shared" si="14"/>
        <v>0</v>
      </c>
      <c r="CE12" s="104"/>
      <c r="CF12" s="105"/>
      <c r="CG12" s="105"/>
      <c r="CH12" s="100"/>
      <c r="CI12" s="105"/>
      <c r="CJ12" s="105"/>
      <c r="CK12" s="105"/>
      <c r="CL12" s="100"/>
      <c r="CM12" s="105"/>
      <c r="CN12" s="105"/>
      <c r="CO12" s="105"/>
      <c r="CP12" s="100"/>
      <c r="CQ12" s="105"/>
      <c r="CR12" s="105"/>
      <c r="CS12" s="105"/>
      <c r="CT12" s="100"/>
      <c r="CU12" s="105"/>
      <c r="CV12" s="105"/>
      <c r="CW12" s="105"/>
      <c r="CX12" s="100"/>
      <c r="CY12" s="105"/>
      <c r="CZ12" s="105"/>
      <c r="DA12" s="105"/>
      <c r="DB12" s="106"/>
      <c r="DC12" s="107"/>
      <c r="DD12" s="108">
        <f t="shared" si="33"/>
        <v>0</v>
      </c>
      <c r="DE12" s="109">
        <f t="shared" si="34"/>
        <v>0</v>
      </c>
      <c r="DF12" s="109">
        <f t="shared" si="35"/>
        <v>0</v>
      </c>
      <c r="DG12" s="96">
        <f t="shared" si="32"/>
        <v>0</v>
      </c>
      <c r="DH12" s="110">
        <f t="shared" si="15"/>
        <v>0</v>
      </c>
      <c r="DI12" s="97">
        <f t="shared" si="16"/>
        <v>0</v>
      </c>
      <c r="DJ12" s="111">
        <f t="shared" si="17"/>
        <v>3</v>
      </c>
      <c r="DK12" s="112">
        <f t="shared" si="18"/>
        <v>0</v>
      </c>
      <c r="DL12" s="97">
        <f t="shared" si="19"/>
        <v>0</v>
      </c>
      <c r="DM12" s="97">
        <f t="shared" si="20"/>
        <v>3</v>
      </c>
      <c r="DN12" s="97">
        <f t="shared" si="21"/>
        <v>0</v>
      </c>
      <c r="DO12" s="97">
        <f t="shared" si="22"/>
        <v>0</v>
      </c>
      <c r="DP12" s="97">
        <f t="shared" si="23"/>
        <v>3</v>
      </c>
      <c r="DQ12" s="113">
        <f t="shared" si="24"/>
        <v>0</v>
      </c>
      <c r="DR12" s="113">
        <f t="shared" si="25"/>
        <v>0</v>
      </c>
      <c r="DS12" s="113">
        <f t="shared" si="26"/>
        <v>3</v>
      </c>
      <c r="DT12" s="113">
        <f t="shared" si="27"/>
        <v>0</v>
      </c>
      <c r="DU12" s="113">
        <f t="shared" si="28"/>
        <v>0</v>
      </c>
      <c r="DV12" s="114">
        <f t="shared" si="29"/>
        <v>20</v>
      </c>
      <c r="DW12" s="113">
        <f>IF(DV12&lt;&gt;20,RANK(DV12,$DV$4:$DV$16,1)+COUNTIF(DV$4:DV12,DV12)-1,20)</f>
        <v>20</v>
      </c>
      <c r="DX12" s="115">
        <f t="shared" si="30"/>
        <v>0</v>
      </c>
      <c r="DY12" s="116" t="str">
        <f t="shared" si="31"/>
        <v>-</v>
      </c>
      <c r="DZ12" s="91"/>
      <c r="EA12" s="70"/>
      <c r="EB12" s="70"/>
    </row>
    <row r="13" spans="1:132" ht="15.95" customHeight="1">
      <c r="A13" s="63"/>
      <c r="B13" s="63"/>
      <c r="C13" s="64"/>
      <c r="D13" s="92" t="str">
        <f>classi!B146</f>
        <v>-</v>
      </c>
      <c r="E13" s="117"/>
      <c r="F13" s="93">
        <f>classi!C145</f>
        <v>0</v>
      </c>
      <c r="G13" s="93">
        <f>classi!D145</f>
        <v>0</v>
      </c>
      <c r="H13" s="93">
        <f>classi!G145</f>
        <v>0</v>
      </c>
      <c r="I13" s="117"/>
      <c r="J13" s="117"/>
      <c r="K13" s="117"/>
      <c r="L13" s="95">
        <v>0</v>
      </c>
      <c r="M13" s="95">
        <v>0</v>
      </c>
      <c r="N13" s="95">
        <v>0</v>
      </c>
      <c r="O13" s="96"/>
      <c r="P13" s="97">
        <f t="shared" si="0"/>
        <v>0</v>
      </c>
      <c r="Q13" s="95">
        <v>0</v>
      </c>
      <c r="R13" s="95">
        <v>0</v>
      </c>
      <c r="S13" s="95">
        <v>0</v>
      </c>
      <c r="T13" s="96"/>
      <c r="U13" s="97">
        <f t="shared" si="1"/>
        <v>0</v>
      </c>
      <c r="V13" s="95">
        <v>0</v>
      </c>
      <c r="W13" s="95">
        <v>0</v>
      </c>
      <c r="X13" s="95">
        <v>0</v>
      </c>
      <c r="Y13" s="96"/>
      <c r="Z13" s="97">
        <f t="shared" si="2"/>
        <v>0</v>
      </c>
      <c r="AA13" s="95">
        <v>0</v>
      </c>
      <c r="AB13" s="95">
        <v>0</v>
      </c>
      <c r="AC13" s="95">
        <v>0</v>
      </c>
      <c r="AD13" s="96"/>
      <c r="AE13" s="97">
        <f t="shared" si="3"/>
        <v>0</v>
      </c>
      <c r="AF13" s="95">
        <v>0</v>
      </c>
      <c r="AG13" s="95">
        <v>0</v>
      </c>
      <c r="AH13" s="95">
        <v>0</v>
      </c>
      <c r="AI13" s="96"/>
      <c r="AJ13" s="97">
        <f t="shared" si="4"/>
        <v>0</v>
      </c>
      <c r="AK13" s="95">
        <v>0</v>
      </c>
      <c r="AL13" s="95">
        <v>0</v>
      </c>
      <c r="AM13" s="95">
        <v>0</v>
      </c>
      <c r="AN13" s="96"/>
      <c r="AO13" s="97">
        <f t="shared" si="5"/>
        <v>0</v>
      </c>
      <c r="AP13" s="95">
        <v>0</v>
      </c>
      <c r="AQ13" s="95">
        <v>0</v>
      </c>
      <c r="AR13" s="95">
        <v>0</v>
      </c>
      <c r="AS13" s="96"/>
      <c r="AT13" s="97">
        <f t="shared" si="6"/>
        <v>0</v>
      </c>
      <c r="AU13" s="95">
        <v>0</v>
      </c>
      <c r="AV13" s="95">
        <v>0</v>
      </c>
      <c r="AW13" s="95">
        <v>0</v>
      </c>
      <c r="AX13" s="96"/>
      <c r="AY13" s="97">
        <f t="shared" si="7"/>
        <v>0</v>
      </c>
      <c r="AZ13" s="98">
        <f t="shared" si="8"/>
        <v>0</v>
      </c>
      <c r="BA13" s="99">
        <v>0</v>
      </c>
      <c r="BB13" s="99">
        <v>0</v>
      </c>
      <c r="BC13" s="99">
        <v>0</v>
      </c>
      <c r="BD13" s="100"/>
      <c r="BE13" s="97">
        <f t="shared" si="9"/>
        <v>0</v>
      </c>
      <c r="BF13" s="99">
        <v>0</v>
      </c>
      <c r="BG13" s="99">
        <v>0</v>
      </c>
      <c r="BH13" s="99">
        <v>0</v>
      </c>
      <c r="BI13" s="100"/>
      <c r="BJ13" s="97">
        <f t="shared" si="10"/>
        <v>0</v>
      </c>
      <c r="BK13" s="99">
        <v>0</v>
      </c>
      <c r="BL13" s="99">
        <v>0</v>
      </c>
      <c r="BM13" s="99">
        <v>0</v>
      </c>
      <c r="BN13" s="100"/>
      <c r="BO13" s="97">
        <f t="shared" si="11"/>
        <v>0</v>
      </c>
      <c r="BP13" s="99">
        <v>0</v>
      </c>
      <c r="BQ13" s="99">
        <v>0</v>
      </c>
      <c r="BR13" s="99">
        <v>0</v>
      </c>
      <c r="BS13" s="100"/>
      <c r="BT13" s="97">
        <f t="shared" si="12"/>
        <v>0</v>
      </c>
      <c r="BU13" s="101">
        <v>0</v>
      </c>
      <c r="BV13" s="101">
        <v>0</v>
      </c>
      <c r="BW13" s="101">
        <v>0</v>
      </c>
      <c r="BX13" s="100"/>
      <c r="BY13" s="97">
        <f t="shared" si="13"/>
        <v>0</v>
      </c>
      <c r="BZ13" s="101">
        <v>0</v>
      </c>
      <c r="CA13" s="101">
        <v>0</v>
      </c>
      <c r="CB13" s="101">
        <v>0</v>
      </c>
      <c r="CC13" s="102"/>
      <c r="CD13" s="103">
        <f t="shared" si="14"/>
        <v>0</v>
      </c>
      <c r="CE13" s="104"/>
      <c r="CF13" s="105"/>
      <c r="CG13" s="105"/>
      <c r="CH13" s="100"/>
      <c r="CI13" s="105"/>
      <c r="CJ13" s="105"/>
      <c r="CK13" s="105"/>
      <c r="CL13" s="100"/>
      <c r="CM13" s="105"/>
      <c r="CN13" s="105"/>
      <c r="CO13" s="105"/>
      <c r="CP13" s="100"/>
      <c r="CQ13" s="105"/>
      <c r="CR13" s="105"/>
      <c r="CS13" s="105"/>
      <c r="CT13" s="100"/>
      <c r="CU13" s="105"/>
      <c r="CV13" s="105"/>
      <c r="CW13" s="105"/>
      <c r="CX13" s="100"/>
      <c r="CY13" s="105"/>
      <c r="CZ13" s="105"/>
      <c r="DA13" s="105"/>
      <c r="DB13" s="106"/>
      <c r="DC13" s="107"/>
      <c r="DD13" s="108">
        <f t="shared" si="33"/>
        <v>0</v>
      </c>
      <c r="DE13" s="109">
        <f t="shared" si="34"/>
        <v>0</v>
      </c>
      <c r="DF13" s="109">
        <f t="shared" si="35"/>
        <v>0</v>
      </c>
      <c r="DG13" s="96">
        <f t="shared" si="32"/>
        <v>0</v>
      </c>
      <c r="DH13" s="110">
        <f t="shared" si="15"/>
        <v>0</v>
      </c>
      <c r="DI13" s="97">
        <f t="shared" si="16"/>
        <v>0</v>
      </c>
      <c r="DJ13" s="111">
        <f t="shared" si="17"/>
        <v>3</v>
      </c>
      <c r="DK13" s="112">
        <f t="shared" si="18"/>
        <v>0</v>
      </c>
      <c r="DL13" s="97">
        <f t="shared" si="19"/>
        <v>0</v>
      </c>
      <c r="DM13" s="97">
        <f t="shared" si="20"/>
        <v>3</v>
      </c>
      <c r="DN13" s="97">
        <f t="shared" si="21"/>
        <v>0</v>
      </c>
      <c r="DO13" s="97">
        <f t="shared" si="22"/>
        <v>0</v>
      </c>
      <c r="DP13" s="97">
        <f t="shared" si="23"/>
        <v>3</v>
      </c>
      <c r="DQ13" s="113">
        <f t="shared" si="24"/>
        <v>0</v>
      </c>
      <c r="DR13" s="113">
        <f t="shared" si="25"/>
        <v>0</v>
      </c>
      <c r="DS13" s="113">
        <f t="shared" si="26"/>
        <v>3</v>
      </c>
      <c r="DT13" s="113">
        <f t="shared" si="27"/>
        <v>0</v>
      </c>
      <c r="DU13" s="113">
        <f t="shared" si="28"/>
        <v>0</v>
      </c>
      <c r="DV13" s="114">
        <f t="shared" si="29"/>
        <v>20</v>
      </c>
      <c r="DW13" s="113">
        <f>IF(DV13&lt;&gt;20,RANK(DV13,$DV$4:$DV$16,1)+COUNTIF(DV$4:DV13,DV13)-1,20)</f>
        <v>20</v>
      </c>
      <c r="DX13" s="115">
        <f t="shared" si="30"/>
        <v>0</v>
      </c>
      <c r="DY13" s="116" t="str">
        <f t="shared" si="31"/>
        <v>-</v>
      </c>
      <c r="DZ13" s="91"/>
      <c r="EA13" s="70"/>
      <c r="EB13" s="70"/>
    </row>
    <row r="14" spans="1:132" ht="15.95" customHeight="1">
      <c r="A14" s="63"/>
      <c r="B14" s="63"/>
      <c r="C14" s="64"/>
      <c r="D14" s="92" t="str">
        <f>classi!B147</f>
        <v>-</v>
      </c>
      <c r="E14" s="117"/>
      <c r="F14" s="93">
        <f>classi!C146</f>
        <v>0</v>
      </c>
      <c r="G14" s="93">
        <f>classi!D146</f>
        <v>0</v>
      </c>
      <c r="H14" s="93">
        <f>classi!G146</f>
        <v>0</v>
      </c>
      <c r="I14" s="117"/>
      <c r="J14" s="117"/>
      <c r="K14" s="117"/>
      <c r="L14" s="95">
        <v>0</v>
      </c>
      <c r="M14" s="95">
        <v>0</v>
      </c>
      <c r="N14" s="95">
        <v>0</v>
      </c>
      <c r="O14" s="96"/>
      <c r="P14" s="97">
        <f t="shared" si="0"/>
        <v>0</v>
      </c>
      <c r="Q14" s="95">
        <v>0</v>
      </c>
      <c r="R14" s="95">
        <v>0</v>
      </c>
      <c r="S14" s="95">
        <v>0</v>
      </c>
      <c r="T14" s="96"/>
      <c r="U14" s="97">
        <f t="shared" si="1"/>
        <v>0</v>
      </c>
      <c r="V14" s="95">
        <v>0</v>
      </c>
      <c r="W14" s="95">
        <v>0</v>
      </c>
      <c r="X14" s="95">
        <v>0</v>
      </c>
      <c r="Y14" s="96"/>
      <c r="Z14" s="97">
        <f t="shared" si="2"/>
        <v>0</v>
      </c>
      <c r="AA14" s="95">
        <v>0</v>
      </c>
      <c r="AB14" s="95">
        <v>0</v>
      </c>
      <c r="AC14" s="95">
        <v>0</v>
      </c>
      <c r="AD14" s="96"/>
      <c r="AE14" s="97">
        <f t="shared" si="3"/>
        <v>0</v>
      </c>
      <c r="AF14" s="95">
        <v>0</v>
      </c>
      <c r="AG14" s="95">
        <v>0</v>
      </c>
      <c r="AH14" s="95">
        <v>0</v>
      </c>
      <c r="AI14" s="96"/>
      <c r="AJ14" s="97">
        <f t="shared" si="4"/>
        <v>0</v>
      </c>
      <c r="AK14" s="95">
        <v>0</v>
      </c>
      <c r="AL14" s="95">
        <v>0</v>
      </c>
      <c r="AM14" s="95">
        <v>0</v>
      </c>
      <c r="AN14" s="96"/>
      <c r="AO14" s="97">
        <f t="shared" si="5"/>
        <v>0</v>
      </c>
      <c r="AP14" s="95">
        <v>0</v>
      </c>
      <c r="AQ14" s="95">
        <v>0</v>
      </c>
      <c r="AR14" s="95">
        <v>0</v>
      </c>
      <c r="AS14" s="96"/>
      <c r="AT14" s="97">
        <f t="shared" si="6"/>
        <v>0</v>
      </c>
      <c r="AU14" s="95">
        <v>0</v>
      </c>
      <c r="AV14" s="95">
        <v>0</v>
      </c>
      <c r="AW14" s="95">
        <v>0</v>
      </c>
      <c r="AX14" s="96"/>
      <c r="AY14" s="97">
        <f t="shared" si="7"/>
        <v>0</v>
      </c>
      <c r="AZ14" s="98">
        <f t="shared" si="8"/>
        <v>0</v>
      </c>
      <c r="BA14" s="99">
        <v>0</v>
      </c>
      <c r="BB14" s="99">
        <v>0</v>
      </c>
      <c r="BC14" s="99">
        <v>0</v>
      </c>
      <c r="BD14" s="100"/>
      <c r="BE14" s="97">
        <f t="shared" si="9"/>
        <v>0</v>
      </c>
      <c r="BF14" s="99">
        <v>0</v>
      </c>
      <c r="BG14" s="99">
        <v>0</v>
      </c>
      <c r="BH14" s="99">
        <v>0</v>
      </c>
      <c r="BI14" s="100"/>
      <c r="BJ14" s="97">
        <f t="shared" si="10"/>
        <v>0</v>
      </c>
      <c r="BK14" s="99">
        <v>0</v>
      </c>
      <c r="BL14" s="99">
        <v>0</v>
      </c>
      <c r="BM14" s="99">
        <v>0</v>
      </c>
      <c r="BN14" s="100"/>
      <c r="BO14" s="97">
        <f t="shared" si="11"/>
        <v>0</v>
      </c>
      <c r="BP14" s="99">
        <v>0</v>
      </c>
      <c r="BQ14" s="99">
        <v>0</v>
      </c>
      <c r="BR14" s="99">
        <v>0</v>
      </c>
      <c r="BS14" s="100"/>
      <c r="BT14" s="97">
        <f t="shared" si="12"/>
        <v>0</v>
      </c>
      <c r="BU14" s="101">
        <v>0</v>
      </c>
      <c r="BV14" s="101">
        <v>0</v>
      </c>
      <c r="BW14" s="101">
        <v>0</v>
      </c>
      <c r="BX14" s="100"/>
      <c r="BY14" s="97">
        <f t="shared" si="13"/>
        <v>0</v>
      </c>
      <c r="BZ14" s="101">
        <v>0</v>
      </c>
      <c r="CA14" s="101">
        <v>0</v>
      </c>
      <c r="CB14" s="101">
        <v>0</v>
      </c>
      <c r="CC14" s="102"/>
      <c r="CD14" s="103">
        <f t="shared" si="14"/>
        <v>0</v>
      </c>
      <c r="CE14" s="104"/>
      <c r="CF14" s="105"/>
      <c r="CG14" s="105"/>
      <c r="CH14" s="100"/>
      <c r="CI14" s="105"/>
      <c r="CJ14" s="105"/>
      <c r="CK14" s="105"/>
      <c r="CL14" s="100"/>
      <c r="CM14" s="105"/>
      <c r="CN14" s="105"/>
      <c r="CO14" s="105"/>
      <c r="CP14" s="100"/>
      <c r="CQ14" s="105"/>
      <c r="CR14" s="105"/>
      <c r="CS14" s="105"/>
      <c r="CT14" s="100"/>
      <c r="CU14" s="105"/>
      <c r="CV14" s="105"/>
      <c r="CW14" s="105"/>
      <c r="CX14" s="100"/>
      <c r="CY14" s="105"/>
      <c r="CZ14" s="105"/>
      <c r="DA14" s="105"/>
      <c r="DB14" s="106"/>
      <c r="DC14" s="107"/>
      <c r="DD14" s="108">
        <f t="shared" si="33"/>
        <v>0</v>
      </c>
      <c r="DE14" s="109">
        <f t="shared" si="34"/>
        <v>0</v>
      </c>
      <c r="DF14" s="109">
        <f t="shared" si="35"/>
        <v>0</v>
      </c>
      <c r="DG14" s="96">
        <f t="shared" si="32"/>
        <v>0</v>
      </c>
      <c r="DH14" s="110">
        <f t="shared" si="15"/>
        <v>0</v>
      </c>
      <c r="DI14" s="97">
        <f t="shared" si="16"/>
        <v>0</v>
      </c>
      <c r="DJ14" s="111">
        <f t="shared" si="17"/>
        <v>3</v>
      </c>
      <c r="DK14" s="112">
        <f t="shared" si="18"/>
        <v>0</v>
      </c>
      <c r="DL14" s="97">
        <f t="shared" si="19"/>
        <v>0</v>
      </c>
      <c r="DM14" s="97">
        <f t="shared" si="20"/>
        <v>3</v>
      </c>
      <c r="DN14" s="97">
        <f t="shared" si="21"/>
        <v>0</v>
      </c>
      <c r="DO14" s="97">
        <f t="shared" si="22"/>
        <v>0</v>
      </c>
      <c r="DP14" s="97">
        <f t="shared" si="23"/>
        <v>3</v>
      </c>
      <c r="DQ14" s="113">
        <f t="shared" si="24"/>
        <v>0</v>
      </c>
      <c r="DR14" s="113">
        <f t="shared" si="25"/>
        <v>0</v>
      </c>
      <c r="DS14" s="113">
        <f t="shared" si="26"/>
        <v>3</v>
      </c>
      <c r="DT14" s="113">
        <f t="shared" si="27"/>
        <v>0</v>
      </c>
      <c r="DU14" s="113">
        <f t="shared" si="28"/>
        <v>0</v>
      </c>
      <c r="DV14" s="114">
        <f t="shared" si="29"/>
        <v>20</v>
      </c>
      <c r="DW14" s="113">
        <f>IF(DV14&lt;&gt;20,RANK(DV14,$DV$4:$DV$16,1)+COUNTIF(DV$4:DV14,DV14)-1,20)</f>
        <v>20</v>
      </c>
      <c r="DX14" s="115">
        <f t="shared" si="30"/>
        <v>0</v>
      </c>
      <c r="DY14" s="116" t="str">
        <f t="shared" si="31"/>
        <v>-</v>
      </c>
      <c r="DZ14" s="91"/>
      <c r="EA14" s="70"/>
      <c r="EB14" s="70"/>
    </row>
    <row r="15" spans="1:132" ht="15.95" customHeight="1">
      <c r="A15" s="63"/>
      <c r="B15" s="63"/>
      <c r="C15" s="64"/>
      <c r="D15" s="119" t="str">
        <f>classi!B148</f>
        <v>-</v>
      </c>
      <c r="E15" s="117"/>
      <c r="F15" s="93">
        <f>classi!C147</f>
        <v>0</v>
      </c>
      <c r="G15" s="93">
        <f>classi!D147</f>
        <v>0</v>
      </c>
      <c r="H15" s="93">
        <f>classi!G147</f>
        <v>0</v>
      </c>
      <c r="I15" s="117"/>
      <c r="J15" s="117"/>
      <c r="K15" s="117"/>
      <c r="L15" s="95">
        <v>0</v>
      </c>
      <c r="M15" s="95">
        <v>0</v>
      </c>
      <c r="N15" s="95">
        <v>0</v>
      </c>
      <c r="O15" s="96"/>
      <c r="P15" s="97">
        <f t="shared" si="0"/>
        <v>0</v>
      </c>
      <c r="Q15" s="95">
        <v>0</v>
      </c>
      <c r="R15" s="95">
        <v>0</v>
      </c>
      <c r="S15" s="95">
        <v>0</v>
      </c>
      <c r="T15" s="96"/>
      <c r="U15" s="97">
        <f t="shared" si="1"/>
        <v>0</v>
      </c>
      <c r="V15" s="95">
        <v>0</v>
      </c>
      <c r="W15" s="95">
        <v>0</v>
      </c>
      <c r="X15" s="95">
        <v>0</v>
      </c>
      <c r="Y15" s="96"/>
      <c r="Z15" s="97">
        <f t="shared" si="2"/>
        <v>0</v>
      </c>
      <c r="AA15" s="95">
        <v>0</v>
      </c>
      <c r="AB15" s="95">
        <v>0</v>
      </c>
      <c r="AC15" s="95">
        <v>0</v>
      </c>
      <c r="AD15" s="96"/>
      <c r="AE15" s="97">
        <f t="shared" si="3"/>
        <v>0</v>
      </c>
      <c r="AF15" s="95">
        <v>0</v>
      </c>
      <c r="AG15" s="95">
        <v>0</v>
      </c>
      <c r="AH15" s="95">
        <v>0</v>
      </c>
      <c r="AI15" s="96"/>
      <c r="AJ15" s="97">
        <f t="shared" si="4"/>
        <v>0</v>
      </c>
      <c r="AK15" s="95">
        <v>0</v>
      </c>
      <c r="AL15" s="95">
        <v>0</v>
      </c>
      <c r="AM15" s="95">
        <v>0</v>
      </c>
      <c r="AN15" s="96"/>
      <c r="AO15" s="97">
        <f t="shared" si="5"/>
        <v>0</v>
      </c>
      <c r="AP15" s="95">
        <v>0</v>
      </c>
      <c r="AQ15" s="95">
        <v>0</v>
      </c>
      <c r="AR15" s="95">
        <v>0</v>
      </c>
      <c r="AS15" s="96"/>
      <c r="AT15" s="97">
        <f t="shared" si="6"/>
        <v>0</v>
      </c>
      <c r="AU15" s="95">
        <v>0</v>
      </c>
      <c r="AV15" s="95">
        <v>0</v>
      </c>
      <c r="AW15" s="95">
        <v>0</v>
      </c>
      <c r="AX15" s="96"/>
      <c r="AY15" s="97">
        <f t="shared" si="7"/>
        <v>0</v>
      </c>
      <c r="AZ15" s="98">
        <f t="shared" si="8"/>
        <v>0</v>
      </c>
      <c r="BA15" s="99">
        <v>0</v>
      </c>
      <c r="BB15" s="99">
        <v>0</v>
      </c>
      <c r="BC15" s="99">
        <v>0</v>
      </c>
      <c r="BD15" s="100"/>
      <c r="BE15" s="97">
        <f t="shared" si="9"/>
        <v>0</v>
      </c>
      <c r="BF15" s="99">
        <v>0</v>
      </c>
      <c r="BG15" s="99">
        <v>0</v>
      </c>
      <c r="BH15" s="99">
        <v>0</v>
      </c>
      <c r="BI15" s="100"/>
      <c r="BJ15" s="97">
        <f t="shared" si="10"/>
        <v>0</v>
      </c>
      <c r="BK15" s="99">
        <v>0</v>
      </c>
      <c r="BL15" s="99">
        <v>0</v>
      </c>
      <c r="BM15" s="99">
        <v>0</v>
      </c>
      <c r="BN15" s="100"/>
      <c r="BO15" s="97">
        <f t="shared" si="11"/>
        <v>0</v>
      </c>
      <c r="BP15" s="99">
        <v>0</v>
      </c>
      <c r="BQ15" s="99">
        <v>0</v>
      </c>
      <c r="BR15" s="99">
        <v>0</v>
      </c>
      <c r="BS15" s="100"/>
      <c r="BT15" s="97">
        <f t="shared" si="12"/>
        <v>0</v>
      </c>
      <c r="BU15" s="101">
        <v>0</v>
      </c>
      <c r="BV15" s="101">
        <v>0</v>
      </c>
      <c r="BW15" s="101">
        <v>0</v>
      </c>
      <c r="BX15" s="100"/>
      <c r="BY15" s="97">
        <f t="shared" si="13"/>
        <v>0</v>
      </c>
      <c r="BZ15" s="101">
        <v>0</v>
      </c>
      <c r="CA15" s="101">
        <v>0</v>
      </c>
      <c r="CB15" s="101">
        <v>0</v>
      </c>
      <c r="CC15" s="102"/>
      <c r="CD15" s="103">
        <f t="shared" si="14"/>
        <v>0</v>
      </c>
      <c r="CE15" s="104"/>
      <c r="CF15" s="105"/>
      <c r="CG15" s="105"/>
      <c r="CH15" s="100"/>
      <c r="CI15" s="105"/>
      <c r="CJ15" s="105"/>
      <c r="CK15" s="105"/>
      <c r="CL15" s="100"/>
      <c r="CM15" s="105"/>
      <c r="CN15" s="105"/>
      <c r="CO15" s="105"/>
      <c r="CP15" s="100"/>
      <c r="CQ15" s="105"/>
      <c r="CR15" s="105"/>
      <c r="CS15" s="105"/>
      <c r="CT15" s="100"/>
      <c r="CU15" s="105"/>
      <c r="CV15" s="105"/>
      <c r="CW15" s="105"/>
      <c r="CX15" s="100"/>
      <c r="CY15" s="105"/>
      <c r="CZ15" s="105"/>
      <c r="DA15" s="105"/>
      <c r="DB15" s="106"/>
      <c r="DC15" s="107"/>
      <c r="DD15" s="108">
        <f t="shared" si="33"/>
        <v>0</v>
      </c>
      <c r="DE15" s="109">
        <f t="shared" si="34"/>
        <v>0</v>
      </c>
      <c r="DF15" s="109">
        <f t="shared" si="35"/>
        <v>0</v>
      </c>
      <c r="DG15" s="96">
        <f t="shared" si="32"/>
        <v>0</v>
      </c>
      <c r="DH15" s="110">
        <f t="shared" si="15"/>
        <v>0</v>
      </c>
      <c r="DI15" s="97">
        <f t="shared" si="16"/>
        <v>0</v>
      </c>
      <c r="DJ15" s="111">
        <f t="shared" si="17"/>
        <v>3</v>
      </c>
      <c r="DK15" s="112">
        <f t="shared" si="18"/>
        <v>0</v>
      </c>
      <c r="DL15" s="97">
        <f t="shared" si="19"/>
        <v>0</v>
      </c>
      <c r="DM15" s="97">
        <f t="shared" si="20"/>
        <v>3</v>
      </c>
      <c r="DN15" s="97">
        <f t="shared" si="21"/>
        <v>0</v>
      </c>
      <c r="DO15" s="97">
        <f t="shared" si="22"/>
        <v>0</v>
      </c>
      <c r="DP15" s="97">
        <f t="shared" si="23"/>
        <v>3</v>
      </c>
      <c r="DQ15" s="113">
        <f t="shared" si="24"/>
        <v>0</v>
      </c>
      <c r="DR15" s="113">
        <f t="shared" si="25"/>
        <v>0</v>
      </c>
      <c r="DS15" s="113">
        <f t="shared" si="26"/>
        <v>3</v>
      </c>
      <c r="DT15" s="113">
        <f t="shared" si="27"/>
        <v>0</v>
      </c>
      <c r="DU15" s="113">
        <f t="shared" si="28"/>
        <v>0</v>
      </c>
      <c r="DV15" s="114">
        <f t="shared" si="29"/>
        <v>20</v>
      </c>
      <c r="DW15" s="113">
        <f>IF(DV15&lt;&gt;20,RANK(DV15,$DV$4:$DV$16,1)+COUNTIF(DV$4:DV15,DV15)-1,20)</f>
        <v>20</v>
      </c>
      <c r="DX15" s="115">
        <f t="shared" si="30"/>
        <v>0</v>
      </c>
      <c r="DY15" s="116" t="str">
        <f t="shared" si="31"/>
        <v>-</v>
      </c>
      <c r="DZ15" s="91"/>
      <c r="EA15" s="70"/>
      <c r="EB15" s="70"/>
    </row>
    <row r="16" spans="1:132" ht="16.5" customHeight="1">
      <c r="A16" s="63"/>
      <c r="B16" s="63"/>
      <c r="C16" s="64"/>
      <c r="D16" s="144"/>
      <c r="E16" s="120"/>
      <c r="F16" s="121">
        <f>classi!C148</f>
        <v>0</v>
      </c>
      <c r="G16" s="121">
        <f>classi!D148</f>
        <v>0</v>
      </c>
      <c r="H16" s="121">
        <f>classi!G148</f>
        <v>0</v>
      </c>
      <c r="I16" s="120"/>
      <c r="J16" s="120"/>
      <c r="K16" s="120"/>
      <c r="L16" s="122">
        <v>0</v>
      </c>
      <c r="M16" s="122">
        <v>0</v>
      </c>
      <c r="N16" s="122">
        <v>0</v>
      </c>
      <c r="O16" s="123"/>
      <c r="P16" s="124">
        <f t="shared" si="0"/>
        <v>0</v>
      </c>
      <c r="Q16" s="122">
        <v>0</v>
      </c>
      <c r="R16" s="122">
        <v>0</v>
      </c>
      <c r="S16" s="122">
        <v>0</v>
      </c>
      <c r="T16" s="123"/>
      <c r="U16" s="124">
        <f t="shared" si="1"/>
        <v>0</v>
      </c>
      <c r="V16" s="122">
        <v>0</v>
      </c>
      <c r="W16" s="122">
        <v>0</v>
      </c>
      <c r="X16" s="122">
        <v>0</v>
      </c>
      <c r="Y16" s="123"/>
      <c r="Z16" s="124">
        <f t="shared" si="2"/>
        <v>0</v>
      </c>
      <c r="AA16" s="122">
        <v>0</v>
      </c>
      <c r="AB16" s="122">
        <v>0</v>
      </c>
      <c r="AC16" s="122">
        <v>0</v>
      </c>
      <c r="AD16" s="123"/>
      <c r="AE16" s="124">
        <f t="shared" si="3"/>
        <v>0</v>
      </c>
      <c r="AF16" s="122">
        <v>0</v>
      </c>
      <c r="AG16" s="122">
        <v>0</v>
      </c>
      <c r="AH16" s="122">
        <v>0</v>
      </c>
      <c r="AI16" s="123"/>
      <c r="AJ16" s="124">
        <f t="shared" si="4"/>
        <v>0</v>
      </c>
      <c r="AK16" s="122">
        <v>0</v>
      </c>
      <c r="AL16" s="122">
        <v>0</v>
      </c>
      <c r="AM16" s="122">
        <v>0</v>
      </c>
      <c r="AN16" s="123"/>
      <c r="AO16" s="124">
        <f t="shared" si="5"/>
        <v>0</v>
      </c>
      <c r="AP16" s="122">
        <v>0</v>
      </c>
      <c r="AQ16" s="122">
        <v>0</v>
      </c>
      <c r="AR16" s="122">
        <v>0</v>
      </c>
      <c r="AS16" s="123"/>
      <c r="AT16" s="124">
        <f t="shared" si="6"/>
        <v>0</v>
      </c>
      <c r="AU16" s="122">
        <v>0</v>
      </c>
      <c r="AV16" s="122">
        <v>0</v>
      </c>
      <c r="AW16" s="122">
        <v>0</v>
      </c>
      <c r="AX16" s="123"/>
      <c r="AY16" s="124">
        <f t="shared" si="7"/>
        <v>0</v>
      </c>
      <c r="AZ16" s="125">
        <f t="shared" si="8"/>
        <v>0</v>
      </c>
      <c r="BA16" s="126">
        <v>0</v>
      </c>
      <c r="BB16" s="126">
        <v>0</v>
      </c>
      <c r="BC16" s="126">
        <v>0</v>
      </c>
      <c r="BD16" s="127"/>
      <c r="BE16" s="124">
        <f t="shared" si="9"/>
        <v>0</v>
      </c>
      <c r="BF16" s="126">
        <v>0</v>
      </c>
      <c r="BG16" s="126">
        <v>0</v>
      </c>
      <c r="BH16" s="126">
        <v>0</v>
      </c>
      <c r="BI16" s="127"/>
      <c r="BJ16" s="124">
        <f t="shared" si="10"/>
        <v>0</v>
      </c>
      <c r="BK16" s="126">
        <v>0</v>
      </c>
      <c r="BL16" s="126">
        <v>0</v>
      </c>
      <c r="BM16" s="126">
        <v>0</v>
      </c>
      <c r="BN16" s="127"/>
      <c r="BO16" s="124">
        <f t="shared" si="11"/>
        <v>0</v>
      </c>
      <c r="BP16" s="126">
        <v>0</v>
      </c>
      <c r="BQ16" s="126">
        <v>0</v>
      </c>
      <c r="BR16" s="126">
        <v>0</v>
      </c>
      <c r="BS16" s="127"/>
      <c r="BT16" s="124">
        <f t="shared" si="12"/>
        <v>0</v>
      </c>
      <c r="BU16" s="128">
        <v>0</v>
      </c>
      <c r="BV16" s="128">
        <v>0</v>
      </c>
      <c r="BW16" s="128">
        <v>0</v>
      </c>
      <c r="BX16" s="127"/>
      <c r="BY16" s="124">
        <f t="shared" si="13"/>
        <v>0</v>
      </c>
      <c r="BZ16" s="128">
        <v>0</v>
      </c>
      <c r="CA16" s="128">
        <v>0</v>
      </c>
      <c r="CB16" s="128">
        <v>0</v>
      </c>
      <c r="CC16" s="129"/>
      <c r="CD16" s="130">
        <f t="shared" si="14"/>
        <v>0</v>
      </c>
      <c r="CE16" s="131"/>
      <c r="CF16" s="132"/>
      <c r="CG16" s="132"/>
      <c r="CH16" s="127"/>
      <c r="CI16" s="132"/>
      <c r="CJ16" s="132"/>
      <c r="CK16" s="132"/>
      <c r="CL16" s="127"/>
      <c r="CM16" s="132"/>
      <c r="CN16" s="132"/>
      <c r="CO16" s="132"/>
      <c r="CP16" s="127"/>
      <c r="CQ16" s="132"/>
      <c r="CR16" s="132"/>
      <c r="CS16" s="132"/>
      <c r="CT16" s="127"/>
      <c r="CU16" s="132"/>
      <c r="CV16" s="132"/>
      <c r="CW16" s="132"/>
      <c r="CX16" s="127"/>
      <c r="CY16" s="132"/>
      <c r="CZ16" s="132"/>
      <c r="DA16" s="132"/>
      <c r="DB16" s="133"/>
      <c r="DC16" s="134"/>
      <c r="DD16" s="135">
        <f t="shared" si="33"/>
        <v>0</v>
      </c>
      <c r="DE16" s="136">
        <f t="shared" si="34"/>
        <v>0</v>
      </c>
      <c r="DF16" s="136">
        <f t="shared" si="35"/>
        <v>0</v>
      </c>
      <c r="DG16" s="123">
        <f t="shared" si="32"/>
        <v>0</v>
      </c>
      <c r="DH16" s="137">
        <f t="shared" si="15"/>
        <v>0</v>
      </c>
      <c r="DI16" s="124">
        <f t="shared" si="16"/>
        <v>0</v>
      </c>
      <c r="DJ16" s="138">
        <f t="shared" si="17"/>
        <v>3</v>
      </c>
      <c r="DK16" s="139">
        <f t="shared" si="18"/>
        <v>0</v>
      </c>
      <c r="DL16" s="124">
        <f t="shared" si="19"/>
        <v>0</v>
      </c>
      <c r="DM16" s="124">
        <f t="shared" si="20"/>
        <v>3</v>
      </c>
      <c r="DN16" s="124">
        <f t="shared" si="21"/>
        <v>0</v>
      </c>
      <c r="DO16" s="124">
        <f t="shared" si="22"/>
        <v>0</v>
      </c>
      <c r="DP16" s="124">
        <f t="shared" si="23"/>
        <v>3</v>
      </c>
      <c r="DQ16" s="140">
        <f t="shared" si="24"/>
        <v>0</v>
      </c>
      <c r="DR16" s="140">
        <f t="shared" si="25"/>
        <v>0</v>
      </c>
      <c r="DS16" s="141">
        <f t="shared" si="26"/>
        <v>3</v>
      </c>
      <c r="DT16" s="140">
        <f t="shared" si="27"/>
        <v>0</v>
      </c>
      <c r="DU16" s="140">
        <f t="shared" si="28"/>
        <v>0</v>
      </c>
      <c r="DV16" s="141">
        <f t="shared" si="29"/>
        <v>20</v>
      </c>
      <c r="DW16" s="140">
        <f>IF(DV16&lt;&gt;20,RANK(DV16,$DV$4:$DV$16,1)+COUNTIF(DV$4:DV16,DV16)-1,20)</f>
        <v>20</v>
      </c>
      <c r="DX16" s="142">
        <f t="shared" si="30"/>
        <v>0</v>
      </c>
      <c r="DY16" s="143" t="str">
        <f t="shared" si="31"/>
        <v>-</v>
      </c>
      <c r="DZ16" s="91"/>
      <c r="EA16" s="70"/>
      <c r="EB16" s="70"/>
    </row>
    <row r="17" spans="1:132" ht="16.5" customHeight="1">
      <c r="A17" s="63"/>
      <c r="B17" s="63"/>
      <c r="C17" s="63"/>
      <c r="D17" s="63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6"/>
      <c r="DL17" s="146"/>
      <c r="DM17" s="146"/>
      <c r="DN17" s="146"/>
      <c r="DO17" s="146"/>
      <c r="DP17" s="146"/>
      <c r="DQ17" s="146"/>
      <c r="DR17" s="147">
        <f t="shared" si="25"/>
        <v>0</v>
      </c>
      <c r="DS17" s="148"/>
      <c r="DT17" s="146"/>
      <c r="DU17" s="146"/>
      <c r="DV17" s="146"/>
      <c r="DW17" s="146"/>
      <c r="DX17" s="146"/>
      <c r="DY17" s="146"/>
      <c r="DZ17" s="63"/>
      <c r="EA17" s="70"/>
      <c r="EB17" s="70"/>
    </row>
    <row r="18" spans="1:132" ht="15.95" customHeight="1" thickBot="1">
      <c r="A18" s="63"/>
      <c r="B18" s="63"/>
      <c r="C18" s="63"/>
      <c r="D18" s="67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50"/>
      <c r="DL18" s="150"/>
      <c r="DM18" s="150"/>
      <c r="DN18" s="150"/>
      <c r="DO18" s="150"/>
      <c r="DP18" s="150"/>
      <c r="DQ18" s="63"/>
      <c r="DR18" s="63"/>
      <c r="DS18" s="63"/>
      <c r="DT18" s="63"/>
      <c r="DU18" s="63"/>
      <c r="DV18" s="63"/>
      <c r="DW18" s="63"/>
      <c r="DX18" s="151"/>
      <c r="DY18" s="151"/>
      <c r="DZ18" s="63"/>
      <c r="EA18" s="70"/>
      <c r="EB18" s="70"/>
    </row>
    <row r="19" spans="1:132" ht="16.5" customHeight="1" thickBot="1">
      <c r="A19" s="63"/>
      <c r="B19" s="63"/>
      <c r="C19" s="63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9"/>
      <c r="DK19" s="150"/>
      <c r="DL19" s="150"/>
      <c r="DM19" s="150"/>
      <c r="DN19" s="150"/>
      <c r="DO19" s="150"/>
      <c r="DP19" s="150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70"/>
      <c r="EB19" s="70"/>
    </row>
    <row r="20" spans="1:132" ht="17.100000000000001" customHeight="1" thickBot="1">
      <c r="A20" s="63"/>
      <c r="B20" s="63"/>
      <c r="C20" s="64"/>
      <c r="D20" s="152" t="str">
        <f>D2</f>
        <v>Freestyle 1 Gruppo 1</v>
      </c>
      <c r="E20" s="153"/>
      <c r="F20" s="154"/>
      <c r="G20" s="155"/>
      <c r="H20" s="156">
        <f>D1</f>
        <v>43078</v>
      </c>
      <c r="I20" s="233"/>
      <c r="J20" s="157"/>
      <c r="K20" s="158"/>
      <c r="L20" s="259" t="s">
        <v>28</v>
      </c>
      <c r="M20" s="260"/>
      <c r="N20" s="260"/>
      <c r="O20" s="261"/>
      <c r="P20" s="259" t="s">
        <v>29</v>
      </c>
      <c r="Q20" s="260"/>
      <c r="R20" s="260"/>
      <c r="S20" s="260"/>
      <c r="T20" s="261"/>
      <c r="U20" s="259" t="s">
        <v>30</v>
      </c>
      <c r="V20" s="260"/>
      <c r="W20" s="260"/>
      <c r="X20" s="260"/>
      <c r="Y20" s="260"/>
      <c r="Z20" s="260"/>
      <c r="AA20" s="261"/>
      <c r="AB20" s="159"/>
      <c r="AC20" s="234"/>
      <c r="AD20" s="234"/>
      <c r="AE20" s="231"/>
      <c r="AF20" s="232"/>
      <c r="AG20" s="91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70"/>
      <c r="EB20" s="70"/>
    </row>
    <row r="21" spans="1:132" ht="17.100000000000001" customHeight="1" thickBot="1">
      <c r="A21" s="63"/>
      <c r="B21" s="63"/>
      <c r="C21" s="64"/>
      <c r="D21" s="160" t="s">
        <v>58</v>
      </c>
      <c r="E21" s="161"/>
      <c r="F21" s="162" t="s">
        <v>2</v>
      </c>
      <c r="G21" s="162" t="s">
        <v>3</v>
      </c>
      <c r="H21" s="162" t="s">
        <v>22</v>
      </c>
      <c r="I21" s="163"/>
      <c r="J21" s="163"/>
      <c r="K21" s="164"/>
      <c r="L21" s="165" t="s">
        <v>31</v>
      </c>
      <c r="M21" s="166" t="s">
        <v>32</v>
      </c>
      <c r="N21" s="166" t="s">
        <v>33</v>
      </c>
      <c r="O21" s="167" t="s">
        <v>34</v>
      </c>
      <c r="P21" s="165" t="s">
        <v>35</v>
      </c>
      <c r="Q21" s="166" t="s">
        <v>36</v>
      </c>
      <c r="R21" s="166" t="s">
        <v>37</v>
      </c>
      <c r="S21" s="166" t="s">
        <v>38</v>
      </c>
      <c r="T21" s="168" t="s">
        <v>68</v>
      </c>
      <c r="U21" s="165" t="s">
        <v>40</v>
      </c>
      <c r="V21" s="166" t="s">
        <v>41</v>
      </c>
      <c r="W21" s="166" t="s">
        <v>42</v>
      </c>
      <c r="X21" s="166" t="s">
        <v>43</v>
      </c>
      <c r="Y21" s="166" t="s">
        <v>69</v>
      </c>
      <c r="Z21" s="166" t="s">
        <v>70</v>
      </c>
      <c r="AA21" s="167" t="s">
        <v>71</v>
      </c>
      <c r="AB21" s="165" t="s">
        <v>72</v>
      </c>
      <c r="AC21" s="169" t="s">
        <v>55</v>
      </c>
      <c r="AD21" s="169" t="s">
        <v>1</v>
      </c>
      <c r="AE21" s="170"/>
      <c r="AF21" s="171"/>
      <c r="AG21" s="91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70"/>
      <c r="EB21" s="70"/>
    </row>
    <row r="22" spans="1:132" ht="16.5" customHeight="1">
      <c r="A22" s="63"/>
      <c r="B22" s="63"/>
      <c r="C22" s="172">
        <v>1</v>
      </c>
      <c r="D22" s="173">
        <f>IF(AA22="-",INDEX(DV$1:DV$16,MATCH(C22,$DW$1:$DW$16,0)),AA22)</f>
        <v>1</v>
      </c>
      <c r="E22" s="174"/>
      <c r="F22" s="175" t="str">
        <f t="shared" ref="F22:F37" si="36">INDEX(F$1:F$16,MATCH(C22,$DW$1:$DW$16,0))</f>
        <v>Barbara</v>
      </c>
      <c r="G22" s="175" t="str">
        <f t="shared" ref="G22:G37" si="37">INDEX(G$1:G$16,MATCH(C22,$DW$1:$DW$16,0))</f>
        <v>Cristallini</v>
      </c>
      <c r="H22" s="175" t="str">
        <f t="shared" ref="H22:H37" si="38">INDEX(H$1:H$16,MATCH(C22,$DW$1:$DW$16,0))</f>
        <v>Ksami</v>
      </c>
      <c r="I22" s="174"/>
      <c r="J22" s="174"/>
      <c r="K22" s="176"/>
      <c r="L22" s="177">
        <f t="shared" ref="L22:L37" si="39">INDEX(P$1:P$16,MATCH(C22,$DW$1:$DW$16,0))</f>
        <v>19</v>
      </c>
      <c r="M22" s="178">
        <f t="shared" ref="M22:M37" si="40">INDEX(U$1:U$16,MATCH(C22,$DW$1:$DW$16,0))</f>
        <v>19</v>
      </c>
      <c r="N22" s="178">
        <f t="shared" ref="N22:N37" si="41">INDEX(Z$1:Z$16,MATCH(C22,$DW$1:$DW$16,0))</f>
        <v>19.666666666666668</v>
      </c>
      <c r="O22" s="179">
        <f t="shared" ref="O22:O37" si="42">INDEX(AE$1:AE$16,MATCH(C22,$DW$1:$DW$16,0))</f>
        <v>19</v>
      </c>
      <c r="P22" s="177">
        <f t="shared" ref="P22:P37" si="43">INDEX(AJ$1:AJ$16,MATCH(C22,$DW$1:$DW$16,0))</f>
        <v>19</v>
      </c>
      <c r="Q22" s="178">
        <f t="shared" ref="Q22:Q37" si="44">INDEX(AO$1:AO$16,MATCH(C22,$DW$1:$DW$16,0))</f>
        <v>18.333333333333332</v>
      </c>
      <c r="R22" s="178">
        <f t="shared" ref="R22:R37" si="45">INDEX(AT$1:AT$16,MATCH(C22,$DW$1:$DW$16,0))</f>
        <v>18.666666666666668</v>
      </c>
      <c r="S22" s="179">
        <f t="shared" ref="S22:S37" si="46">INDEX(AY$1:AY$16,MATCH(C22,$DW$1:$DW$16,0))</f>
        <v>18.333333333333332</v>
      </c>
      <c r="T22" s="180">
        <f t="shared" ref="T22:T37" si="47">INDEX(AZ$1:AZ$16,MATCH(C22,$DW$1:$DW$16,0))</f>
        <v>151</v>
      </c>
      <c r="U22" s="177">
        <f t="shared" ref="U22:U37" si="48">INDEX(BE$1:BE$16,MATCH(C22,$DW$1:$DW$16,0))</f>
        <v>0</v>
      </c>
      <c r="V22" s="178">
        <f>INDEX(BJ$1:BJ$16,MATCH(C22,$DW$1:$DW$16,0))</f>
        <v>0</v>
      </c>
      <c r="W22" s="178">
        <f t="shared" ref="W22:W37" si="49">INDEX(BO$1:BO$16,MATCH(C22,$DW$1:$DW$16,0))</f>
        <v>0</v>
      </c>
      <c r="X22" s="178">
        <f t="shared" ref="X22:X37" si="50">INDEX(BT$1:BT$16,MATCH(C22,$DW$1:$DW$16,0))</f>
        <v>0</v>
      </c>
      <c r="Y22" s="178">
        <f t="shared" ref="Y22:Y37" si="51">INDEX(BY$1:BY$16,MATCH(C22,$DW$1:$DW$16,0))</f>
        <v>0</v>
      </c>
      <c r="Z22" s="179">
        <f t="shared" ref="Z22:Z37" si="52">INDEX(CD$1:CD$16,MATCH(C22,$DW$1:$DW$16,0))</f>
        <v>0</v>
      </c>
      <c r="AA22" s="181" t="str">
        <f t="shared" ref="AA22:AA37" si="53">INDEX(DY$1:DY$16,MATCH(C22,$DW$1:$DW$16,0))</f>
        <v>-</v>
      </c>
      <c r="AB22" s="177">
        <f t="shared" ref="AB22:AB37" si="54">INDEX(DH$1:DH$16,MATCH(C22,$DW$1:$DW$16,0))</f>
        <v>0</v>
      </c>
      <c r="AC22" s="178">
        <f t="shared" ref="AC22:AC37" si="55">INDEX(DI$1:DI$16,MATCH(C22,$DW$1:$DW$16,0))</f>
        <v>151</v>
      </c>
      <c r="AD22" s="182" t="str">
        <f t="shared" ref="AD22:AD37" si="56">INDEX(D$1:D$15,MATCH(C22,$DW$1:$DW$16,0))</f>
        <v>HTM3_1</v>
      </c>
      <c r="AE22" s="183">
        <f t="shared" ref="AE22:AE37" si="57">INDEX(DX$1:DX$16,MATCH(C22,$DW$1:$DW$16,0))</f>
        <v>1</v>
      </c>
      <c r="AF22" s="184" t="str">
        <f t="shared" ref="AF22:AF37" si="58">IF(AE22&gt;=0.85,"Point","-")</f>
        <v>Point</v>
      </c>
      <c r="AG22" s="185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70"/>
      <c r="EB22" s="70"/>
    </row>
    <row r="23" spans="1:132" ht="15.95" customHeight="1">
      <c r="A23" s="63"/>
      <c r="B23" s="63"/>
      <c r="C23" s="172">
        <v>2</v>
      </c>
      <c r="D23" s="186">
        <f>IF(AA23="-",INDEX(DV$1:DV$16,MATCH(C23,$DW$1:$DW$16,0)),AA23)</f>
        <v>2</v>
      </c>
      <c r="E23" s="117"/>
      <c r="F23" s="187" t="str">
        <f t="shared" si="36"/>
        <v>Chiara</v>
      </c>
      <c r="G23" s="187" t="str">
        <f t="shared" si="37"/>
        <v>Meccoli</v>
      </c>
      <c r="H23" s="187" t="str">
        <f t="shared" si="38"/>
        <v>Thunder</v>
      </c>
      <c r="I23" s="117"/>
      <c r="J23" s="117"/>
      <c r="K23" s="188"/>
      <c r="L23" s="112">
        <f t="shared" si="39"/>
        <v>19.333333333333332</v>
      </c>
      <c r="M23" s="97">
        <f t="shared" si="40"/>
        <v>18.666666666666668</v>
      </c>
      <c r="N23" s="97">
        <f t="shared" si="41"/>
        <v>19.333333333333332</v>
      </c>
      <c r="O23" s="111">
        <f t="shared" si="42"/>
        <v>19.333333333333332</v>
      </c>
      <c r="P23" s="112">
        <f t="shared" si="43"/>
        <v>17.666666666666668</v>
      </c>
      <c r="Q23" s="97">
        <f t="shared" si="44"/>
        <v>17.333333333333332</v>
      </c>
      <c r="R23" s="97">
        <f t="shared" si="45"/>
        <v>18</v>
      </c>
      <c r="S23" s="103">
        <f t="shared" si="46"/>
        <v>17.333333333333332</v>
      </c>
      <c r="T23" s="189">
        <f t="shared" si="47"/>
        <v>147</v>
      </c>
      <c r="U23" s="112">
        <f t="shared" si="48"/>
        <v>0</v>
      </c>
      <c r="V23" s="97">
        <f>INDEX(BJ1:BJ47,MATCH(C23,$DW1:$DW47,0))</f>
        <v>0</v>
      </c>
      <c r="W23" s="97">
        <f t="shared" si="49"/>
        <v>0</v>
      </c>
      <c r="X23" s="97">
        <f t="shared" si="50"/>
        <v>0</v>
      </c>
      <c r="Y23" s="97">
        <f t="shared" si="51"/>
        <v>0</v>
      </c>
      <c r="Z23" s="103">
        <f t="shared" si="52"/>
        <v>0</v>
      </c>
      <c r="AA23" s="190" t="str">
        <f t="shared" si="53"/>
        <v>-</v>
      </c>
      <c r="AB23" s="112">
        <f t="shared" si="54"/>
        <v>0</v>
      </c>
      <c r="AC23" s="97">
        <f t="shared" si="55"/>
        <v>147</v>
      </c>
      <c r="AD23" s="114" t="str">
        <f t="shared" si="56"/>
        <v>HTM3_2</v>
      </c>
      <c r="AE23" s="115">
        <f t="shared" si="57"/>
        <v>0.97350993377483441</v>
      </c>
      <c r="AF23" s="111" t="str">
        <f t="shared" si="58"/>
        <v>Point</v>
      </c>
      <c r="AG23" s="191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70"/>
      <c r="EB23" s="70"/>
    </row>
    <row r="24" spans="1:132" ht="15.95" customHeight="1">
      <c r="A24" s="63"/>
      <c r="B24" s="63"/>
      <c r="C24" s="172">
        <v>3</v>
      </c>
      <c r="D24" s="186" t="e">
        <f t="shared" ref="D24:D36" si="59">IF(AA25="-",INDEX(DV$1:DV$16,MATCH(C25,$DW$1:$DW$16,0)),AA25)</f>
        <v>#N/A</v>
      </c>
      <c r="E24" s="117"/>
      <c r="F24" s="187" t="e">
        <f t="shared" si="36"/>
        <v>#N/A</v>
      </c>
      <c r="G24" s="187" t="e">
        <f t="shared" si="37"/>
        <v>#N/A</v>
      </c>
      <c r="H24" s="187" t="e">
        <f t="shared" si="38"/>
        <v>#N/A</v>
      </c>
      <c r="I24" s="117"/>
      <c r="J24" s="117"/>
      <c r="K24" s="188"/>
      <c r="L24" s="112" t="e">
        <f t="shared" si="39"/>
        <v>#N/A</v>
      </c>
      <c r="M24" s="97" t="e">
        <f t="shared" si="40"/>
        <v>#N/A</v>
      </c>
      <c r="N24" s="97" t="e">
        <f t="shared" si="41"/>
        <v>#N/A</v>
      </c>
      <c r="O24" s="111" t="e">
        <f t="shared" si="42"/>
        <v>#N/A</v>
      </c>
      <c r="P24" s="112" t="e">
        <f t="shared" si="43"/>
        <v>#N/A</v>
      </c>
      <c r="Q24" s="97" t="e">
        <f t="shared" si="44"/>
        <v>#N/A</v>
      </c>
      <c r="R24" s="97" t="e">
        <f t="shared" si="45"/>
        <v>#N/A</v>
      </c>
      <c r="S24" s="103" t="e">
        <f t="shared" si="46"/>
        <v>#N/A</v>
      </c>
      <c r="T24" s="189" t="e">
        <f t="shared" si="47"/>
        <v>#N/A</v>
      </c>
      <c r="U24" s="112" t="e">
        <f t="shared" si="48"/>
        <v>#N/A</v>
      </c>
      <c r="V24" s="97" t="e">
        <f>INDEX(BJ1:BJ47,MATCH(C24,$DW1:$DW47,0))</f>
        <v>#N/A</v>
      </c>
      <c r="W24" s="97" t="e">
        <f t="shared" si="49"/>
        <v>#N/A</v>
      </c>
      <c r="X24" s="97" t="e">
        <f t="shared" si="50"/>
        <v>#N/A</v>
      </c>
      <c r="Y24" s="97" t="e">
        <f t="shared" si="51"/>
        <v>#N/A</v>
      </c>
      <c r="Z24" s="103" t="e">
        <f t="shared" si="52"/>
        <v>#N/A</v>
      </c>
      <c r="AA24" s="190" t="e">
        <f t="shared" si="53"/>
        <v>#N/A</v>
      </c>
      <c r="AB24" s="112" t="e">
        <f t="shared" si="54"/>
        <v>#N/A</v>
      </c>
      <c r="AC24" s="97" t="e">
        <f t="shared" si="55"/>
        <v>#N/A</v>
      </c>
      <c r="AD24" s="114" t="e">
        <f t="shared" si="56"/>
        <v>#N/A</v>
      </c>
      <c r="AE24" s="115" t="e">
        <f t="shared" si="57"/>
        <v>#N/A</v>
      </c>
      <c r="AF24" s="111" t="e">
        <f t="shared" si="58"/>
        <v>#N/A</v>
      </c>
      <c r="AG24" s="191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70"/>
      <c r="EB24" s="70"/>
    </row>
    <row r="25" spans="1:132" ht="15.95" customHeight="1">
      <c r="A25" s="63"/>
      <c r="B25" s="63"/>
      <c r="C25" s="172">
        <v>4</v>
      </c>
      <c r="D25" s="186" t="e">
        <f t="shared" si="59"/>
        <v>#N/A</v>
      </c>
      <c r="E25" s="117"/>
      <c r="F25" s="187" t="e">
        <f t="shared" si="36"/>
        <v>#N/A</v>
      </c>
      <c r="G25" s="187" t="e">
        <f t="shared" si="37"/>
        <v>#N/A</v>
      </c>
      <c r="H25" s="187" t="e">
        <f t="shared" si="38"/>
        <v>#N/A</v>
      </c>
      <c r="I25" s="117"/>
      <c r="J25" s="117"/>
      <c r="K25" s="188"/>
      <c r="L25" s="112" t="e">
        <f t="shared" si="39"/>
        <v>#N/A</v>
      </c>
      <c r="M25" s="97" t="e">
        <f t="shared" si="40"/>
        <v>#N/A</v>
      </c>
      <c r="N25" s="97" t="e">
        <f t="shared" si="41"/>
        <v>#N/A</v>
      </c>
      <c r="O25" s="111" t="e">
        <f t="shared" si="42"/>
        <v>#N/A</v>
      </c>
      <c r="P25" s="112" t="e">
        <f t="shared" si="43"/>
        <v>#N/A</v>
      </c>
      <c r="Q25" s="97" t="e">
        <f t="shared" si="44"/>
        <v>#N/A</v>
      </c>
      <c r="R25" s="97" t="e">
        <f t="shared" si="45"/>
        <v>#N/A</v>
      </c>
      <c r="S25" s="103" t="e">
        <f t="shared" si="46"/>
        <v>#N/A</v>
      </c>
      <c r="T25" s="189" t="e">
        <f t="shared" si="47"/>
        <v>#N/A</v>
      </c>
      <c r="U25" s="112" t="e">
        <f t="shared" si="48"/>
        <v>#N/A</v>
      </c>
      <c r="V25" s="97" t="e">
        <f>INDEX(BJ1:BJ47,MATCH(C25,$DW1:$DW47,0))</f>
        <v>#N/A</v>
      </c>
      <c r="W25" s="97" t="e">
        <f t="shared" si="49"/>
        <v>#N/A</v>
      </c>
      <c r="X25" s="97" t="e">
        <f t="shared" si="50"/>
        <v>#N/A</v>
      </c>
      <c r="Y25" s="97" t="e">
        <f t="shared" si="51"/>
        <v>#N/A</v>
      </c>
      <c r="Z25" s="103" t="e">
        <f t="shared" si="52"/>
        <v>#N/A</v>
      </c>
      <c r="AA25" s="190" t="e">
        <f t="shared" si="53"/>
        <v>#N/A</v>
      </c>
      <c r="AB25" s="112" t="e">
        <f t="shared" si="54"/>
        <v>#N/A</v>
      </c>
      <c r="AC25" s="97" t="e">
        <f t="shared" si="55"/>
        <v>#N/A</v>
      </c>
      <c r="AD25" s="114" t="e">
        <f t="shared" si="56"/>
        <v>#N/A</v>
      </c>
      <c r="AE25" s="115" t="e">
        <f t="shared" si="57"/>
        <v>#N/A</v>
      </c>
      <c r="AF25" s="111" t="e">
        <f t="shared" si="58"/>
        <v>#N/A</v>
      </c>
      <c r="AG25" s="191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70"/>
      <c r="EB25" s="70"/>
    </row>
    <row r="26" spans="1:132" ht="15.95" customHeight="1">
      <c r="A26" s="63"/>
      <c r="B26" s="63"/>
      <c r="C26" s="172">
        <v>5</v>
      </c>
      <c r="D26" s="186" t="e">
        <f t="shared" si="59"/>
        <v>#N/A</v>
      </c>
      <c r="E26" s="117"/>
      <c r="F26" s="187" t="e">
        <f t="shared" si="36"/>
        <v>#N/A</v>
      </c>
      <c r="G26" s="187" t="e">
        <f t="shared" si="37"/>
        <v>#N/A</v>
      </c>
      <c r="H26" s="187" t="e">
        <f t="shared" si="38"/>
        <v>#N/A</v>
      </c>
      <c r="I26" s="117"/>
      <c r="J26" s="117"/>
      <c r="K26" s="188"/>
      <c r="L26" s="112" t="e">
        <f t="shared" si="39"/>
        <v>#N/A</v>
      </c>
      <c r="M26" s="97" t="e">
        <f t="shared" si="40"/>
        <v>#N/A</v>
      </c>
      <c r="N26" s="97" t="e">
        <f t="shared" si="41"/>
        <v>#N/A</v>
      </c>
      <c r="O26" s="111" t="e">
        <f t="shared" si="42"/>
        <v>#N/A</v>
      </c>
      <c r="P26" s="112" t="e">
        <f t="shared" si="43"/>
        <v>#N/A</v>
      </c>
      <c r="Q26" s="97" t="e">
        <f t="shared" si="44"/>
        <v>#N/A</v>
      </c>
      <c r="R26" s="97" t="e">
        <f t="shared" si="45"/>
        <v>#N/A</v>
      </c>
      <c r="S26" s="103" t="e">
        <f t="shared" si="46"/>
        <v>#N/A</v>
      </c>
      <c r="T26" s="189" t="e">
        <f t="shared" si="47"/>
        <v>#N/A</v>
      </c>
      <c r="U26" s="112" t="e">
        <f t="shared" si="48"/>
        <v>#N/A</v>
      </c>
      <c r="V26" s="97" t="e">
        <f>INDEX(BJ1:BJ47,MATCH(C26,$DW1:$DW47,0))</f>
        <v>#N/A</v>
      </c>
      <c r="W26" s="97" t="e">
        <f t="shared" si="49"/>
        <v>#N/A</v>
      </c>
      <c r="X26" s="97" t="e">
        <f t="shared" si="50"/>
        <v>#N/A</v>
      </c>
      <c r="Y26" s="97" t="e">
        <f t="shared" si="51"/>
        <v>#N/A</v>
      </c>
      <c r="Z26" s="103" t="e">
        <f t="shared" si="52"/>
        <v>#N/A</v>
      </c>
      <c r="AA26" s="190" t="e">
        <f t="shared" si="53"/>
        <v>#N/A</v>
      </c>
      <c r="AB26" s="112" t="e">
        <f t="shared" si="54"/>
        <v>#N/A</v>
      </c>
      <c r="AC26" s="97" t="e">
        <f t="shared" si="55"/>
        <v>#N/A</v>
      </c>
      <c r="AD26" s="114" t="e">
        <f t="shared" si="56"/>
        <v>#N/A</v>
      </c>
      <c r="AE26" s="115" t="e">
        <f t="shared" si="57"/>
        <v>#N/A</v>
      </c>
      <c r="AF26" s="111" t="e">
        <f t="shared" si="58"/>
        <v>#N/A</v>
      </c>
      <c r="AG26" s="191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70"/>
      <c r="EB26" s="70"/>
    </row>
    <row r="27" spans="1:132" ht="15.95" customHeight="1">
      <c r="A27" s="63"/>
      <c r="B27" s="63"/>
      <c r="C27" s="172">
        <v>6</v>
      </c>
      <c r="D27" s="186" t="e">
        <f t="shared" si="59"/>
        <v>#N/A</v>
      </c>
      <c r="E27" s="117"/>
      <c r="F27" s="187" t="e">
        <f t="shared" si="36"/>
        <v>#N/A</v>
      </c>
      <c r="G27" s="187" t="e">
        <f t="shared" si="37"/>
        <v>#N/A</v>
      </c>
      <c r="H27" s="187" t="e">
        <f t="shared" si="38"/>
        <v>#N/A</v>
      </c>
      <c r="I27" s="117"/>
      <c r="J27" s="117"/>
      <c r="K27" s="188"/>
      <c r="L27" s="112" t="e">
        <f t="shared" si="39"/>
        <v>#N/A</v>
      </c>
      <c r="M27" s="97" t="e">
        <f t="shared" si="40"/>
        <v>#N/A</v>
      </c>
      <c r="N27" s="97" t="e">
        <f t="shared" si="41"/>
        <v>#N/A</v>
      </c>
      <c r="O27" s="111" t="e">
        <f t="shared" si="42"/>
        <v>#N/A</v>
      </c>
      <c r="P27" s="112" t="e">
        <f t="shared" si="43"/>
        <v>#N/A</v>
      </c>
      <c r="Q27" s="97" t="e">
        <f t="shared" si="44"/>
        <v>#N/A</v>
      </c>
      <c r="R27" s="97" t="e">
        <f t="shared" si="45"/>
        <v>#N/A</v>
      </c>
      <c r="S27" s="103" t="e">
        <f t="shared" si="46"/>
        <v>#N/A</v>
      </c>
      <c r="T27" s="189" t="e">
        <f t="shared" si="47"/>
        <v>#N/A</v>
      </c>
      <c r="U27" s="112" t="e">
        <f t="shared" si="48"/>
        <v>#N/A</v>
      </c>
      <c r="V27" s="97" t="e">
        <f>INDEX(BJ1:BJ47,MATCH(C27,$DW1:$DW47,0))</f>
        <v>#N/A</v>
      </c>
      <c r="W27" s="97" t="e">
        <f t="shared" si="49"/>
        <v>#N/A</v>
      </c>
      <c r="X27" s="97" t="e">
        <f t="shared" si="50"/>
        <v>#N/A</v>
      </c>
      <c r="Y27" s="97" t="e">
        <f t="shared" si="51"/>
        <v>#N/A</v>
      </c>
      <c r="Z27" s="103" t="e">
        <f t="shared" si="52"/>
        <v>#N/A</v>
      </c>
      <c r="AA27" s="190" t="e">
        <f t="shared" si="53"/>
        <v>#N/A</v>
      </c>
      <c r="AB27" s="112" t="e">
        <f t="shared" si="54"/>
        <v>#N/A</v>
      </c>
      <c r="AC27" s="97" t="e">
        <f t="shared" si="55"/>
        <v>#N/A</v>
      </c>
      <c r="AD27" s="114" t="e">
        <f t="shared" si="56"/>
        <v>#N/A</v>
      </c>
      <c r="AE27" s="115" t="e">
        <f t="shared" si="57"/>
        <v>#N/A</v>
      </c>
      <c r="AF27" s="192" t="e">
        <f t="shared" si="58"/>
        <v>#N/A</v>
      </c>
      <c r="AG27" s="191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70"/>
      <c r="EB27" s="70"/>
    </row>
    <row r="28" spans="1:132" ht="15.95" customHeight="1">
      <c r="A28" s="63"/>
      <c r="B28" s="63"/>
      <c r="C28" s="172">
        <v>7</v>
      </c>
      <c r="D28" s="186" t="e">
        <f t="shared" si="59"/>
        <v>#N/A</v>
      </c>
      <c r="E28" s="117"/>
      <c r="F28" s="187" t="e">
        <f t="shared" si="36"/>
        <v>#N/A</v>
      </c>
      <c r="G28" s="187" t="e">
        <f t="shared" si="37"/>
        <v>#N/A</v>
      </c>
      <c r="H28" s="187" t="e">
        <f t="shared" si="38"/>
        <v>#N/A</v>
      </c>
      <c r="I28" s="117"/>
      <c r="J28" s="117"/>
      <c r="K28" s="188"/>
      <c r="L28" s="112" t="e">
        <f t="shared" si="39"/>
        <v>#N/A</v>
      </c>
      <c r="M28" s="97" t="e">
        <f t="shared" si="40"/>
        <v>#N/A</v>
      </c>
      <c r="N28" s="97" t="e">
        <f t="shared" si="41"/>
        <v>#N/A</v>
      </c>
      <c r="O28" s="111" t="e">
        <f t="shared" si="42"/>
        <v>#N/A</v>
      </c>
      <c r="P28" s="112" t="e">
        <f t="shared" si="43"/>
        <v>#N/A</v>
      </c>
      <c r="Q28" s="97" t="e">
        <f t="shared" si="44"/>
        <v>#N/A</v>
      </c>
      <c r="R28" s="97" t="e">
        <f t="shared" si="45"/>
        <v>#N/A</v>
      </c>
      <c r="S28" s="103" t="e">
        <f t="shared" si="46"/>
        <v>#N/A</v>
      </c>
      <c r="T28" s="189" t="e">
        <f t="shared" si="47"/>
        <v>#N/A</v>
      </c>
      <c r="U28" s="112" t="e">
        <f t="shared" si="48"/>
        <v>#N/A</v>
      </c>
      <c r="V28" s="97" t="e">
        <f>INDEX(BJ1:BJ47,MATCH(C28,$DW1:$DW47,0))</f>
        <v>#N/A</v>
      </c>
      <c r="W28" s="97" t="e">
        <f t="shared" si="49"/>
        <v>#N/A</v>
      </c>
      <c r="X28" s="97" t="e">
        <f t="shared" si="50"/>
        <v>#N/A</v>
      </c>
      <c r="Y28" s="97" t="e">
        <f t="shared" si="51"/>
        <v>#N/A</v>
      </c>
      <c r="Z28" s="103" t="e">
        <f t="shared" si="52"/>
        <v>#N/A</v>
      </c>
      <c r="AA28" s="190" t="e">
        <f t="shared" si="53"/>
        <v>#N/A</v>
      </c>
      <c r="AB28" s="112" t="e">
        <f t="shared" si="54"/>
        <v>#N/A</v>
      </c>
      <c r="AC28" s="97" t="e">
        <f t="shared" si="55"/>
        <v>#N/A</v>
      </c>
      <c r="AD28" s="114" t="e">
        <f t="shared" si="56"/>
        <v>#N/A</v>
      </c>
      <c r="AE28" s="115" t="e">
        <f t="shared" si="57"/>
        <v>#N/A</v>
      </c>
      <c r="AF28" s="192" t="e">
        <f t="shared" si="58"/>
        <v>#N/A</v>
      </c>
      <c r="AG28" s="191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70"/>
      <c r="EB28" s="70"/>
    </row>
    <row r="29" spans="1:132" ht="15.95" customHeight="1">
      <c r="A29" s="63"/>
      <c r="B29" s="63"/>
      <c r="C29" s="172">
        <v>8</v>
      </c>
      <c r="D29" s="186" t="e">
        <f t="shared" si="59"/>
        <v>#N/A</v>
      </c>
      <c r="E29" s="117"/>
      <c r="F29" s="187" t="e">
        <f t="shared" si="36"/>
        <v>#N/A</v>
      </c>
      <c r="G29" s="187" t="e">
        <f t="shared" si="37"/>
        <v>#N/A</v>
      </c>
      <c r="H29" s="187" t="e">
        <f t="shared" si="38"/>
        <v>#N/A</v>
      </c>
      <c r="I29" s="117"/>
      <c r="J29" s="117"/>
      <c r="K29" s="188"/>
      <c r="L29" s="112" t="e">
        <f t="shared" si="39"/>
        <v>#N/A</v>
      </c>
      <c r="M29" s="97" t="e">
        <f t="shared" si="40"/>
        <v>#N/A</v>
      </c>
      <c r="N29" s="97" t="e">
        <f t="shared" si="41"/>
        <v>#N/A</v>
      </c>
      <c r="O29" s="111" t="e">
        <f t="shared" si="42"/>
        <v>#N/A</v>
      </c>
      <c r="P29" s="112" t="e">
        <f t="shared" si="43"/>
        <v>#N/A</v>
      </c>
      <c r="Q29" s="97" t="e">
        <f t="shared" si="44"/>
        <v>#N/A</v>
      </c>
      <c r="R29" s="97" t="e">
        <f t="shared" si="45"/>
        <v>#N/A</v>
      </c>
      <c r="S29" s="103" t="e">
        <f t="shared" si="46"/>
        <v>#N/A</v>
      </c>
      <c r="T29" s="189" t="e">
        <f t="shared" si="47"/>
        <v>#N/A</v>
      </c>
      <c r="U29" s="112" t="e">
        <f t="shared" si="48"/>
        <v>#N/A</v>
      </c>
      <c r="V29" s="97" t="e">
        <f>INDEX(BJ1:BJ47,MATCH(C29,$DW1:$DW47,0))</f>
        <v>#N/A</v>
      </c>
      <c r="W29" s="97" t="e">
        <f t="shared" si="49"/>
        <v>#N/A</v>
      </c>
      <c r="X29" s="97" t="e">
        <f t="shared" si="50"/>
        <v>#N/A</v>
      </c>
      <c r="Y29" s="97" t="e">
        <f t="shared" si="51"/>
        <v>#N/A</v>
      </c>
      <c r="Z29" s="103" t="e">
        <f t="shared" si="52"/>
        <v>#N/A</v>
      </c>
      <c r="AA29" s="190" t="e">
        <f t="shared" si="53"/>
        <v>#N/A</v>
      </c>
      <c r="AB29" s="112" t="e">
        <f t="shared" si="54"/>
        <v>#N/A</v>
      </c>
      <c r="AC29" s="97" t="e">
        <f t="shared" si="55"/>
        <v>#N/A</v>
      </c>
      <c r="AD29" s="114" t="e">
        <f t="shared" si="56"/>
        <v>#N/A</v>
      </c>
      <c r="AE29" s="115" t="e">
        <f t="shared" si="57"/>
        <v>#N/A</v>
      </c>
      <c r="AF29" s="192" t="e">
        <f t="shared" si="58"/>
        <v>#N/A</v>
      </c>
      <c r="AG29" s="191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70"/>
      <c r="EB29" s="70"/>
    </row>
    <row r="30" spans="1:132" ht="15.95" customHeight="1">
      <c r="A30" s="63"/>
      <c r="B30" s="63"/>
      <c r="C30" s="172">
        <v>9</v>
      </c>
      <c r="D30" s="186" t="e">
        <f t="shared" si="59"/>
        <v>#N/A</v>
      </c>
      <c r="E30" s="117"/>
      <c r="F30" s="187" t="e">
        <f t="shared" si="36"/>
        <v>#N/A</v>
      </c>
      <c r="G30" s="187" t="e">
        <f t="shared" si="37"/>
        <v>#N/A</v>
      </c>
      <c r="H30" s="187" t="e">
        <f t="shared" si="38"/>
        <v>#N/A</v>
      </c>
      <c r="I30" s="117"/>
      <c r="J30" s="117"/>
      <c r="K30" s="188"/>
      <c r="L30" s="112" t="e">
        <f t="shared" si="39"/>
        <v>#N/A</v>
      </c>
      <c r="M30" s="97" t="e">
        <f t="shared" si="40"/>
        <v>#N/A</v>
      </c>
      <c r="N30" s="97" t="e">
        <f t="shared" si="41"/>
        <v>#N/A</v>
      </c>
      <c r="O30" s="111" t="e">
        <f t="shared" si="42"/>
        <v>#N/A</v>
      </c>
      <c r="P30" s="112" t="e">
        <f t="shared" si="43"/>
        <v>#N/A</v>
      </c>
      <c r="Q30" s="97" t="e">
        <f t="shared" si="44"/>
        <v>#N/A</v>
      </c>
      <c r="R30" s="97" t="e">
        <f t="shared" si="45"/>
        <v>#N/A</v>
      </c>
      <c r="S30" s="103" t="e">
        <f t="shared" si="46"/>
        <v>#N/A</v>
      </c>
      <c r="T30" s="189" t="e">
        <f t="shared" si="47"/>
        <v>#N/A</v>
      </c>
      <c r="U30" s="112" t="e">
        <f t="shared" si="48"/>
        <v>#N/A</v>
      </c>
      <c r="V30" s="97" t="e">
        <f>INDEX(BJ1:BJ47,MATCH(C30,$DW1:$DW47,0))</f>
        <v>#N/A</v>
      </c>
      <c r="W30" s="97" t="e">
        <f t="shared" si="49"/>
        <v>#N/A</v>
      </c>
      <c r="X30" s="97" t="e">
        <f t="shared" si="50"/>
        <v>#N/A</v>
      </c>
      <c r="Y30" s="97" t="e">
        <f t="shared" si="51"/>
        <v>#N/A</v>
      </c>
      <c r="Z30" s="103" t="e">
        <f t="shared" si="52"/>
        <v>#N/A</v>
      </c>
      <c r="AA30" s="190" t="e">
        <f t="shared" si="53"/>
        <v>#N/A</v>
      </c>
      <c r="AB30" s="112" t="e">
        <f t="shared" si="54"/>
        <v>#N/A</v>
      </c>
      <c r="AC30" s="97" t="e">
        <f t="shared" si="55"/>
        <v>#N/A</v>
      </c>
      <c r="AD30" s="114" t="e">
        <f t="shared" si="56"/>
        <v>#N/A</v>
      </c>
      <c r="AE30" s="115" t="e">
        <f t="shared" si="57"/>
        <v>#N/A</v>
      </c>
      <c r="AF30" s="192" t="e">
        <f t="shared" si="58"/>
        <v>#N/A</v>
      </c>
      <c r="AG30" s="191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70"/>
      <c r="EB30" s="70"/>
    </row>
    <row r="31" spans="1:132" ht="15.95" customHeight="1">
      <c r="A31" s="63"/>
      <c r="B31" s="63"/>
      <c r="C31" s="172">
        <v>10</v>
      </c>
      <c r="D31" s="186" t="e">
        <f t="shared" si="59"/>
        <v>#N/A</v>
      </c>
      <c r="E31" s="117"/>
      <c r="F31" s="187" t="e">
        <f t="shared" si="36"/>
        <v>#N/A</v>
      </c>
      <c r="G31" s="187" t="e">
        <f t="shared" si="37"/>
        <v>#N/A</v>
      </c>
      <c r="H31" s="187" t="e">
        <f t="shared" si="38"/>
        <v>#N/A</v>
      </c>
      <c r="I31" s="117"/>
      <c r="J31" s="117"/>
      <c r="K31" s="188"/>
      <c r="L31" s="112" t="e">
        <f t="shared" si="39"/>
        <v>#N/A</v>
      </c>
      <c r="M31" s="97" t="e">
        <f t="shared" si="40"/>
        <v>#N/A</v>
      </c>
      <c r="N31" s="97" t="e">
        <f t="shared" si="41"/>
        <v>#N/A</v>
      </c>
      <c r="O31" s="111" t="e">
        <f t="shared" si="42"/>
        <v>#N/A</v>
      </c>
      <c r="P31" s="112" t="e">
        <f t="shared" si="43"/>
        <v>#N/A</v>
      </c>
      <c r="Q31" s="97" t="e">
        <f t="shared" si="44"/>
        <v>#N/A</v>
      </c>
      <c r="R31" s="97" t="e">
        <f t="shared" si="45"/>
        <v>#N/A</v>
      </c>
      <c r="S31" s="103" t="e">
        <f t="shared" si="46"/>
        <v>#N/A</v>
      </c>
      <c r="T31" s="189" t="e">
        <f t="shared" si="47"/>
        <v>#N/A</v>
      </c>
      <c r="U31" s="112" t="e">
        <f t="shared" si="48"/>
        <v>#N/A</v>
      </c>
      <c r="V31" s="97" t="e">
        <f>INDEX(BJ1:BJ47,MATCH(C31,$DW1:$DW47,0))</f>
        <v>#N/A</v>
      </c>
      <c r="W31" s="97" t="e">
        <f t="shared" si="49"/>
        <v>#N/A</v>
      </c>
      <c r="X31" s="97" t="e">
        <f t="shared" si="50"/>
        <v>#N/A</v>
      </c>
      <c r="Y31" s="97" t="e">
        <f t="shared" si="51"/>
        <v>#N/A</v>
      </c>
      <c r="Z31" s="103" t="e">
        <f t="shared" si="52"/>
        <v>#N/A</v>
      </c>
      <c r="AA31" s="190" t="e">
        <f t="shared" si="53"/>
        <v>#N/A</v>
      </c>
      <c r="AB31" s="112" t="e">
        <f t="shared" si="54"/>
        <v>#N/A</v>
      </c>
      <c r="AC31" s="97" t="e">
        <f t="shared" si="55"/>
        <v>#N/A</v>
      </c>
      <c r="AD31" s="114" t="e">
        <f t="shared" si="56"/>
        <v>#N/A</v>
      </c>
      <c r="AE31" s="115" t="e">
        <f t="shared" si="57"/>
        <v>#N/A</v>
      </c>
      <c r="AF31" s="192" t="e">
        <f t="shared" si="58"/>
        <v>#N/A</v>
      </c>
      <c r="AG31" s="191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70"/>
      <c r="EB31" s="70"/>
    </row>
    <row r="32" spans="1:132" ht="15.95" customHeight="1">
      <c r="A32" s="63"/>
      <c r="B32" s="63"/>
      <c r="C32" s="172">
        <v>11</v>
      </c>
      <c r="D32" s="186" t="e">
        <f t="shared" si="59"/>
        <v>#N/A</v>
      </c>
      <c r="E32" s="117"/>
      <c r="F32" s="187" t="e">
        <f t="shared" si="36"/>
        <v>#N/A</v>
      </c>
      <c r="G32" s="187" t="e">
        <f t="shared" si="37"/>
        <v>#N/A</v>
      </c>
      <c r="H32" s="187" t="e">
        <f t="shared" si="38"/>
        <v>#N/A</v>
      </c>
      <c r="I32" s="117"/>
      <c r="J32" s="117"/>
      <c r="K32" s="188"/>
      <c r="L32" s="112" t="e">
        <f t="shared" si="39"/>
        <v>#N/A</v>
      </c>
      <c r="M32" s="97" t="e">
        <f t="shared" si="40"/>
        <v>#N/A</v>
      </c>
      <c r="N32" s="97" t="e">
        <f t="shared" si="41"/>
        <v>#N/A</v>
      </c>
      <c r="O32" s="111" t="e">
        <f t="shared" si="42"/>
        <v>#N/A</v>
      </c>
      <c r="P32" s="112" t="e">
        <f t="shared" si="43"/>
        <v>#N/A</v>
      </c>
      <c r="Q32" s="97" t="e">
        <f t="shared" si="44"/>
        <v>#N/A</v>
      </c>
      <c r="R32" s="97" t="e">
        <f t="shared" si="45"/>
        <v>#N/A</v>
      </c>
      <c r="S32" s="103" t="e">
        <f t="shared" si="46"/>
        <v>#N/A</v>
      </c>
      <c r="T32" s="189" t="e">
        <f t="shared" si="47"/>
        <v>#N/A</v>
      </c>
      <c r="U32" s="112" t="e">
        <f t="shared" si="48"/>
        <v>#N/A</v>
      </c>
      <c r="V32" s="97" t="e">
        <f>INDEX(BJ1:BJ47,MATCH(C32,$DW1:$DW47,0))</f>
        <v>#N/A</v>
      </c>
      <c r="W32" s="97" t="e">
        <f t="shared" si="49"/>
        <v>#N/A</v>
      </c>
      <c r="X32" s="97" t="e">
        <f t="shared" si="50"/>
        <v>#N/A</v>
      </c>
      <c r="Y32" s="97" t="e">
        <f t="shared" si="51"/>
        <v>#N/A</v>
      </c>
      <c r="Z32" s="103" t="e">
        <f t="shared" si="52"/>
        <v>#N/A</v>
      </c>
      <c r="AA32" s="190" t="e">
        <f t="shared" si="53"/>
        <v>#N/A</v>
      </c>
      <c r="AB32" s="112" t="e">
        <f t="shared" si="54"/>
        <v>#N/A</v>
      </c>
      <c r="AC32" s="97" t="e">
        <f t="shared" si="55"/>
        <v>#N/A</v>
      </c>
      <c r="AD32" s="114" t="e">
        <f t="shared" si="56"/>
        <v>#N/A</v>
      </c>
      <c r="AE32" s="115" t="e">
        <f t="shared" si="57"/>
        <v>#N/A</v>
      </c>
      <c r="AF32" s="192" t="e">
        <f t="shared" si="58"/>
        <v>#N/A</v>
      </c>
      <c r="AG32" s="191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70"/>
      <c r="EB32" s="70"/>
    </row>
    <row r="33" spans="1:132" ht="15.95" customHeight="1">
      <c r="A33" s="63"/>
      <c r="B33" s="63"/>
      <c r="C33" s="172">
        <v>12</v>
      </c>
      <c r="D33" s="186" t="e">
        <f t="shared" si="59"/>
        <v>#N/A</v>
      </c>
      <c r="E33" s="117"/>
      <c r="F33" s="187" t="e">
        <f t="shared" si="36"/>
        <v>#N/A</v>
      </c>
      <c r="G33" s="187" t="e">
        <f t="shared" si="37"/>
        <v>#N/A</v>
      </c>
      <c r="H33" s="187" t="e">
        <f t="shared" si="38"/>
        <v>#N/A</v>
      </c>
      <c r="I33" s="117"/>
      <c r="J33" s="117"/>
      <c r="K33" s="188"/>
      <c r="L33" s="112" t="e">
        <f t="shared" si="39"/>
        <v>#N/A</v>
      </c>
      <c r="M33" s="97" t="e">
        <f t="shared" si="40"/>
        <v>#N/A</v>
      </c>
      <c r="N33" s="97" t="e">
        <f t="shared" si="41"/>
        <v>#N/A</v>
      </c>
      <c r="O33" s="111" t="e">
        <f t="shared" si="42"/>
        <v>#N/A</v>
      </c>
      <c r="P33" s="112" t="e">
        <f t="shared" si="43"/>
        <v>#N/A</v>
      </c>
      <c r="Q33" s="97" t="e">
        <f t="shared" si="44"/>
        <v>#N/A</v>
      </c>
      <c r="R33" s="97" t="e">
        <f t="shared" si="45"/>
        <v>#N/A</v>
      </c>
      <c r="S33" s="103" t="e">
        <f t="shared" si="46"/>
        <v>#N/A</v>
      </c>
      <c r="T33" s="189" t="e">
        <f t="shared" si="47"/>
        <v>#N/A</v>
      </c>
      <c r="U33" s="112" t="e">
        <f t="shared" si="48"/>
        <v>#N/A</v>
      </c>
      <c r="V33" s="97" t="e">
        <f>INDEX(BJ1:BJ47,MATCH(C33,$DW1:$DW47,0))</f>
        <v>#N/A</v>
      </c>
      <c r="W33" s="97" t="e">
        <f t="shared" si="49"/>
        <v>#N/A</v>
      </c>
      <c r="X33" s="97" t="e">
        <f t="shared" si="50"/>
        <v>#N/A</v>
      </c>
      <c r="Y33" s="97" t="e">
        <f t="shared" si="51"/>
        <v>#N/A</v>
      </c>
      <c r="Z33" s="103" t="e">
        <f t="shared" si="52"/>
        <v>#N/A</v>
      </c>
      <c r="AA33" s="190" t="e">
        <f t="shared" si="53"/>
        <v>#N/A</v>
      </c>
      <c r="AB33" s="112" t="e">
        <f t="shared" si="54"/>
        <v>#N/A</v>
      </c>
      <c r="AC33" s="97" t="e">
        <f t="shared" si="55"/>
        <v>#N/A</v>
      </c>
      <c r="AD33" s="114" t="e">
        <f t="shared" si="56"/>
        <v>#N/A</v>
      </c>
      <c r="AE33" s="115" t="e">
        <f t="shared" si="57"/>
        <v>#N/A</v>
      </c>
      <c r="AF33" s="192" t="e">
        <f t="shared" si="58"/>
        <v>#N/A</v>
      </c>
      <c r="AG33" s="191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70"/>
      <c r="EB33" s="70"/>
    </row>
    <row r="34" spans="1:132" ht="15.95" customHeight="1">
      <c r="A34" s="63"/>
      <c r="B34" s="63"/>
      <c r="C34" s="172">
        <v>13</v>
      </c>
      <c r="D34" s="186" t="e">
        <f t="shared" si="59"/>
        <v>#N/A</v>
      </c>
      <c r="E34" s="117"/>
      <c r="F34" s="187" t="e">
        <f t="shared" si="36"/>
        <v>#N/A</v>
      </c>
      <c r="G34" s="187" t="e">
        <f t="shared" si="37"/>
        <v>#N/A</v>
      </c>
      <c r="H34" s="187" t="e">
        <f t="shared" si="38"/>
        <v>#N/A</v>
      </c>
      <c r="I34" s="117"/>
      <c r="J34" s="117"/>
      <c r="K34" s="188"/>
      <c r="L34" s="112" t="e">
        <f t="shared" si="39"/>
        <v>#N/A</v>
      </c>
      <c r="M34" s="97" t="e">
        <f t="shared" si="40"/>
        <v>#N/A</v>
      </c>
      <c r="N34" s="97" t="e">
        <f t="shared" si="41"/>
        <v>#N/A</v>
      </c>
      <c r="O34" s="111" t="e">
        <f t="shared" si="42"/>
        <v>#N/A</v>
      </c>
      <c r="P34" s="112" t="e">
        <f t="shared" si="43"/>
        <v>#N/A</v>
      </c>
      <c r="Q34" s="97" t="e">
        <f t="shared" si="44"/>
        <v>#N/A</v>
      </c>
      <c r="R34" s="97" t="e">
        <f t="shared" si="45"/>
        <v>#N/A</v>
      </c>
      <c r="S34" s="103" t="e">
        <f t="shared" si="46"/>
        <v>#N/A</v>
      </c>
      <c r="T34" s="189" t="e">
        <f t="shared" si="47"/>
        <v>#N/A</v>
      </c>
      <c r="U34" s="112" t="e">
        <f t="shared" si="48"/>
        <v>#N/A</v>
      </c>
      <c r="V34" s="97" t="e">
        <f>INDEX(BJ1:BJ47,MATCH(C34,$DW1:$DW47,0))</f>
        <v>#N/A</v>
      </c>
      <c r="W34" s="97" t="e">
        <f t="shared" si="49"/>
        <v>#N/A</v>
      </c>
      <c r="X34" s="97" t="e">
        <f t="shared" si="50"/>
        <v>#N/A</v>
      </c>
      <c r="Y34" s="97" t="e">
        <f t="shared" si="51"/>
        <v>#N/A</v>
      </c>
      <c r="Z34" s="103" t="e">
        <f t="shared" si="52"/>
        <v>#N/A</v>
      </c>
      <c r="AA34" s="190" t="e">
        <f t="shared" si="53"/>
        <v>#N/A</v>
      </c>
      <c r="AB34" s="112" t="e">
        <f t="shared" si="54"/>
        <v>#N/A</v>
      </c>
      <c r="AC34" s="97" t="e">
        <f t="shared" si="55"/>
        <v>#N/A</v>
      </c>
      <c r="AD34" s="114" t="e">
        <f t="shared" si="56"/>
        <v>#N/A</v>
      </c>
      <c r="AE34" s="115" t="e">
        <f t="shared" si="57"/>
        <v>#N/A</v>
      </c>
      <c r="AF34" s="192" t="e">
        <f t="shared" si="58"/>
        <v>#N/A</v>
      </c>
      <c r="AG34" s="191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70"/>
      <c r="EB34" s="70"/>
    </row>
    <row r="35" spans="1:132" ht="15.95" customHeight="1">
      <c r="A35" s="63"/>
      <c r="B35" s="63"/>
      <c r="C35" s="172">
        <v>14</v>
      </c>
      <c r="D35" s="186" t="e">
        <f t="shared" si="59"/>
        <v>#N/A</v>
      </c>
      <c r="E35" s="117"/>
      <c r="F35" s="187" t="e">
        <f t="shared" si="36"/>
        <v>#N/A</v>
      </c>
      <c r="G35" s="187" t="e">
        <f t="shared" si="37"/>
        <v>#N/A</v>
      </c>
      <c r="H35" s="187" t="e">
        <f t="shared" si="38"/>
        <v>#N/A</v>
      </c>
      <c r="I35" s="117"/>
      <c r="J35" s="117"/>
      <c r="K35" s="188"/>
      <c r="L35" s="112" t="e">
        <f t="shared" si="39"/>
        <v>#N/A</v>
      </c>
      <c r="M35" s="97" t="e">
        <f t="shared" si="40"/>
        <v>#N/A</v>
      </c>
      <c r="N35" s="97" t="e">
        <f t="shared" si="41"/>
        <v>#N/A</v>
      </c>
      <c r="O35" s="111" t="e">
        <f t="shared" si="42"/>
        <v>#N/A</v>
      </c>
      <c r="P35" s="112" t="e">
        <f t="shared" si="43"/>
        <v>#N/A</v>
      </c>
      <c r="Q35" s="97" t="e">
        <f t="shared" si="44"/>
        <v>#N/A</v>
      </c>
      <c r="R35" s="97" t="e">
        <f t="shared" si="45"/>
        <v>#N/A</v>
      </c>
      <c r="S35" s="103" t="e">
        <f t="shared" si="46"/>
        <v>#N/A</v>
      </c>
      <c r="T35" s="189" t="e">
        <f t="shared" si="47"/>
        <v>#N/A</v>
      </c>
      <c r="U35" s="112" t="e">
        <f t="shared" si="48"/>
        <v>#N/A</v>
      </c>
      <c r="V35" s="97" t="e">
        <f>INDEX(BJ1:BJ47,MATCH(C35,$DW1:$DW47,0))</f>
        <v>#N/A</v>
      </c>
      <c r="W35" s="97" t="e">
        <f t="shared" si="49"/>
        <v>#N/A</v>
      </c>
      <c r="X35" s="97" t="e">
        <f t="shared" si="50"/>
        <v>#N/A</v>
      </c>
      <c r="Y35" s="97" t="e">
        <f t="shared" si="51"/>
        <v>#N/A</v>
      </c>
      <c r="Z35" s="103" t="e">
        <f t="shared" si="52"/>
        <v>#N/A</v>
      </c>
      <c r="AA35" s="190" t="e">
        <f t="shared" si="53"/>
        <v>#N/A</v>
      </c>
      <c r="AB35" s="112" t="e">
        <f t="shared" si="54"/>
        <v>#N/A</v>
      </c>
      <c r="AC35" s="97" t="e">
        <f t="shared" si="55"/>
        <v>#N/A</v>
      </c>
      <c r="AD35" s="114" t="e">
        <f t="shared" si="56"/>
        <v>#N/A</v>
      </c>
      <c r="AE35" s="115" t="e">
        <f t="shared" si="57"/>
        <v>#N/A</v>
      </c>
      <c r="AF35" s="192" t="e">
        <f t="shared" si="58"/>
        <v>#N/A</v>
      </c>
      <c r="AG35" s="191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70"/>
      <c r="EB35" s="70"/>
    </row>
    <row r="36" spans="1:132" ht="15.95" customHeight="1">
      <c r="A36" s="63"/>
      <c r="B36" s="63"/>
      <c r="C36" s="172">
        <v>15</v>
      </c>
      <c r="D36" s="193" t="e">
        <f t="shared" si="59"/>
        <v>#N/A</v>
      </c>
      <c r="E36" s="117"/>
      <c r="F36" s="187" t="e">
        <f t="shared" si="36"/>
        <v>#N/A</v>
      </c>
      <c r="G36" s="187" t="e">
        <f t="shared" si="37"/>
        <v>#N/A</v>
      </c>
      <c r="H36" s="187" t="e">
        <f t="shared" si="38"/>
        <v>#N/A</v>
      </c>
      <c r="I36" s="117"/>
      <c r="J36" s="117"/>
      <c r="K36" s="188"/>
      <c r="L36" s="112" t="e">
        <f t="shared" si="39"/>
        <v>#N/A</v>
      </c>
      <c r="M36" s="97" t="e">
        <f t="shared" si="40"/>
        <v>#N/A</v>
      </c>
      <c r="N36" s="97" t="e">
        <f t="shared" si="41"/>
        <v>#N/A</v>
      </c>
      <c r="O36" s="111" t="e">
        <f t="shared" si="42"/>
        <v>#N/A</v>
      </c>
      <c r="P36" s="112" t="e">
        <f t="shared" si="43"/>
        <v>#N/A</v>
      </c>
      <c r="Q36" s="97" t="e">
        <f t="shared" si="44"/>
        <v>#N/A</v>
      </c>
      <c r="R36" s="97" t="e">
        <f t="shared" si="45"/>
        <v>#N/A</v>
      </c>
      <c r="S36" s="103" t="e">
        <f t="shared" si="46"/>
        <v>#N/A</v>
      </c>
      <c r="T36" s="189" t="e">
        <f t="shared" si="47"/>
        <v>#N/A</v>
      </c>
      <c r="U36" s="112" t="e">
        <f t="shared" si="48"/>
        <v>#N/A</v>
      </c>
      <c r="V36" s="97" t="e">
        <f>INDEX(BJ1:BJ47,MATCH(C36,$DW1:$DW47,0))</f>
        <v>#N/A</v>
      </c>
      <c r="W36" s="97" t="e">
        <f t="shared" si="49"/>
        <v>#N/A</v>
      </c>
      <c r="X36" s="97" t="e">
        <f t="shared" si="50"/>
        <v>#N/A</v>
      </c>
      <c r="Y36" s="97" t="e">
        <f t="shared" si="51"/>
        <v>#N/A</v>
      </c>
      <c r="Z36" s="103" t="e">
        <f t="shared" si="52"/>
        <v>#N/A</v>
      </c>
      <c r="AA36" s="190" t="e">
        <f t="shared" si="53"/>
        <v>#N/A</v>
      </c>
      <c r="AB36" s="112" t="e">
        <f t="shared" si="54"/>
        <v>#N/A</v>
      </c>
      <c r="AC36" s="97" t="e">
        <f t="shared" si="55"/>
        <v>#N/A</v>
      </c>
      <c r="AD36" s="114" t="e">
        <f t="shared" si="56"/>
        <v>#N/A</v>
      </c>
      <c r="AE36" s="115" t="e">
        <f t="shared" si="57"/>
        <v>#N/A</v>
      </c>
      <c r="AF36" s="192" t="e">
        <f t="shared" si="58"/>
        <v>#N/A</v>
      </c>
      <c r="AG36" s="191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70"/>
      <c r="EB36" s="70"/>
    </row>
    <row r="37" spans="1:132" ht="16.5" customHeight="1">
      <c r="A37" s="63"/>
      <c r="B37" s="63"/>
      <c r="C37" s="172">
        <v>16</v>
      </c>
      <c r="D37" s="144"/>
      <c r="E37" s="120"/>
      <c r="F37" s="194" t="e">
        <f t="shared" si="36"/>
        <v>#N/A</v>
      </c>
      <c r="G37" s="194" t="e">
        <f t="shared" si="37"/>
        <v>#N/A</v>
      </c>
      <c r="H37" s="194" t="e">
        <f t="shared" si="38"/>
        <v>#N/A</v>
      </c>
      <c r="I37" s="120"/>
      <c r="J37" s="120"/>
      <c r="K37" s="195"/>
      <c r="L37" s="139" t="e">
        <f t="shared" si="39"/>
        <v>#N/A</v>
      </c>
      <c r="M37" s="124" t="e">
        <f t="shared" si="40"/>
        <v>#N/A</v>
      </c>
      <c r="N37" s="124" t="e">
        <f t="shared" si="41"/>
        <v>#N/A</v>
      </c>
      <c r="O37" s="138" t="e">
        <f t="shared" si="42"/>
        <v>#N/A</v>
      </c>
      <c r="P37" s="139" t="e">
        <f t="shared" si="43"/>
        <v>#N/A</v>
      </c>
      <c r="Q37" s="124" t="e">
        <f t="shared" si="44"/>
        <v>#N/A</v>
      </c>
      <c r="R37" s="124" t="e">
        <f t="shared" si="45"/>
        <v>#N/A</v>
      </c>
      <c r="S37" s="130" t="e">
        <f t="shared" si="46"/>
        <v>#N/A</v>
      </c>
      <c r="T37" s="196" t="e">
        <f t="shared" si="47"/>
        <v>#N/A</v>
      </c>
      <c r="U37" s="139" t="e">
        <f t="shared" si="48"/>
        <v>#N/A</v>
      </c>
      <c r="V37" s="124" t="e">
        <f>INDEX(BJ1:BJ47,MATCH(C37,$DW1:$DW47,0))</f>
        <v>#N/A</v>
      </c>
      <c r="W37" s="124" t="e">
        <f t="shared" si="49"/>
        <v>#N/A</v>
      </c>
      <c r="X37" s="124" t="e">
        <f t="shared" si="50"/>
        <v>#N/A</v>
      </c>
      <c r="Y37" s="124" t="e">
        <f t="shared" si="51"/>
        <v>#N/A</v>
      </c>
      <c r="Z37" s="130" t="e">
        <f t="shared" si="52"/>
        <v>#N/A</v>
      </c>
      <c r="AA37" s="197" t="e">
        <f t="shared" si="53"/>
        <v>#N/A</v>
      </c>
      <c r="AB37" s="139" t="e">
        <f t="shared" si="54"/>
        <v>#N/A</v>
      </c>
      <c r="AC37" s="124" t="e">
        <f t="shared" si="55"/>
        <v>#N/A</v>
      </c>
      <c r="AD37" s="141" t="e">
        <f t="shared" si="56"/>
        <v>#N/A</v>
      </c>
      <c r="AE37" s="142" t="e">
        <f t="shared" si="57"/>
        <v>#N/A</v>
      </c>
      <c r="AF37" s="198" t="e">
        <f t="shared" si="58"/>
        <v>#N/A</v>
      </c>
      <c r="AG37" s="191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70"/>
      <c r="EB37" s="70"/>
    </row>
    <row r="38" spans="1:132" ht="16.5" customHeight="1">
      <c r="A38" s="63"/>
      <c r="B38" s="63"/>
      <c r="C38" s="63"/>
      <c r="D38" s="63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5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70"/>
      <c r="EB38" s="70"/>
    </row>
    <row r="39" spans="1:132" ht="15.95" customHeight="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70"/>
      <c r="EB39" s="70"/>
    </row>
    <row r="40" spans="1:132" ht="15.95" customHeight="1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70"/>
      <c r="EB40" s="70"/>
    </row>
    <row r="41" spans="1:132" ht="15.95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70"/>
      <c r="EB41" s="70"/>
    </row>
    <row r="42" spans="1:132" ht="15.95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70"/>
      <c r="EB42" s="70"/>
    </row>
    <row r="43" spans="1:132" ht="15.9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70"/>
      <c r="EB43" s="70"/>
    </row>
    <row r="44" spans="1:132" ht="15.95" customHeight="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70"/>
      <c r="EB44" s="70"/>
    </row>
    <row r="45" spans="1:132" ht="15.95" customHeight="1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70"/>
      <c r="EB45" s="70"/>
    </row>
    <row r="46" spans="1:132" ht="15.95" customHeight="1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70"/>
      <c r="EB46" s="70"/>
    </row>
    <row r="47" spans="1:132" ht="15.95" customHeight="1">
      <c r="A47" s="63"/>
      <c r="B47" s="63"/>
      <c r="C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70"/>
      <c r="EB47" s="70"/>
    </row>
  </sheetData>
  <mergeCells count="29">
    <mergeCell ref="U20:AA20"/>
    <mergeCell ref="P20:T20"/>
    <mergeCell ref="L20:O20"/>
    <mergeCell ref="BA2:DG2"/>
    <mergeCell ref="AF2:AZ2"/>
    <mergeCell ref="L2:AE2"/>
    <mergeCell ref="AF3:AJ3"/>
    <mergeCell ref="AK3:AO3"/>
    <mergeCell ref="AP3:AT3"/>
    <mergeCell ref="CU3:CX3"/>
    <mergeCell ref="CY3:DB3"/>
    <mergeCell ref="DD3:DG3"/>
    <mergeCell ref="AU3:AY3"/>
    <mergeCell ref="BA3:BE3"/>
    <mergeCell ref="BF3:BJ3"/>
    <mergeCell ref="BK3:BO3"/>
    <mergeCell ref="D2:H2"/>
    <mergeCell ref="D1:H1"/>
    <mergeCell ref="L3:P3"/>
    <mergeCell ref="V3:Z3"/>
    <mergeCell ref="AA3:AE3"/>
    <mergeCell ref="Q3:U3"/>
    <mergeCell ref="CM3:CP3"/>
    <mergeCell ref="CQ3:CT3"/>
    <mergeCell ref="BP3:BT3"/>
    <mergeCell ref="BU3:BY3"/>
    <mergeCell ref="BZ3:CD3"/>
    <mergeCell ref="CE3:CH3"/>
    <mergeCell ref="CI3:CL3"/>
  </mergeCells>
  <pageMargins left="0.75" right="0.75" top="1" bottom="1" header="0.5" footer="0.5"/>
  <pageSetup orientation="portrait"/>
  <headerFooter>
    <oddHeader>&amp;C&amp;"Arial,Regular"&amp;10&amp;K000000FS 1.1</oddHeader>
    <oddFooter>&amp;C&amp;"Arial,Regular"&amp;10&amp;K000000Pagina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5"/>
  <sheetViews>
    <sheetView topLeftCell="CZ1" workbookViewId="0">
      <selection activeCell="DF3" sqref="DF3:DF5"/>
    </sheetView>
  </sheetViews>
  <sheetFormatPr defaultRowHeight="15"/>
  <cols>
    <col min="6" max="6" width="1.796875" customWidth="1"/>
    <col min="7" max="7" width="2.5" customWidth="1"/>
    <col min="8" max="8" width="3.09765625" customWidth="1"/>
  </cols>
  <sheetData>
    <row r="1" spans="1:253" ht="15.75" thickBot="1"/>
    <row r="2" spans="1:253" ht="85.5" customHeight="1">
      <c r="A2" s="76" t="s">
        <v>1</v>
      </c>
      <c r="B2" s="77"/>
      <c r="C2" s="78" t="s">
        <v>2</v>
      </c>
      <c r="D2" s="78" t="s">
        <v>3</v>
      </c>
      <c r="E2" s="78" t="s">
        <v>4</v>
      </c>
      <c r="F2" s="79"/>
      <c r="G2" s="79"/>
      <c r="H2" s="79"/>
      <c r="I2" s="249" t="s">
        <v>31</v>
      </c>
      <c r="J2" s="250"/>
      <c r="K2" s="250"/>
      <c r="L2" s="250"/>
      <c r="M2" s="251"/>
      <c r="N2" s="249" t="s">
        <v>32</v>
      </c>
      <c r="O2" s="250"/>
      <c r="P2" s="250"/>
      <c r="Q2" s="250"/>
      <c r="R2" s="251"/>
      <c r="S2" s="249" t="s">
        <v>33</v>
      </c>
      <c r="T2" s="250"/>
      <c r="U2" s="250"/>
      <c r="V2" s="250"/>
      <c r="W2" s="251"/>
      <c r="X2" s="249" t="s">
        <v>34</v>
      </c>
      <c r="Y2" s="250"/>
      <c r="Z2" s="250"/>
      <c r="AA2" s="250"/>
      <c r="AB2" s="251"/>
      <c r="AC2" s="249" t="s">
        <v>35</v>
      </c>
      <c r="AD2" s="250"/>
      <c r="AE2" s="250"/>
      <c r="AF2" s="250"/>
      <c r="AG2" s="251"/>
      <c r="AH2" s="249" t="s">
        <v>36</v>
      </c>
      <c r="AI2" s="250"/>
      <c r="AJ2" s="250"/>
      <c r="AK2" s="250"/>
      <c r="AL2" s="251"/>
      <c r="AM2" s="249" t="s">
        <v>37</v>
      </c>
      <c r="AN2" s="250"/>
      <c r="AO2" s="250"/>
      <c r="AP2" s="250"/>
      <c r="AQ2" s="251"/>
      <c r="AR2" s="249" t="s">
        <v>38</v>
      </c>
      <c r="AS2" s="250"/>
      <c r="AT2" s="250"/>
      <c r="AU2" s="250"/>
      <c r="AV2" s="251"/>
      <c r="AW2" s="80" t="s">
        <v>39</v>
      </c>
      <c r="AX2" s="249" t="s">
        <v>40</v>
      </c>
      <c r="AY2" s="250"/>
      <c r="AZ2" s="250"/>
      <c r="BA2" s="250"/>
      <c r="BB2" s="251"/>
      <c r="BC2" s="249" t="s">
        <v>41</v>
      </c>
      <c r="BD2" s="250"/>
      <c r="BE2" s="250"/>
      <c r="BF2" s="250"/>
      <c r="BG2" s="251"/>
      <c r="BH2" s="249" t="s">
        <v>42</v>
      </c>
      <c r="BI2" s="250"/>
      <c r="BJ2" s="250"/>
      <c r="BK2" s="250"/>
      <c r="BL2" s="251"/>
      <c r="BM2" s="249" t="s">
        <v>43</v>
      </c>
      <c r="BN2" s="250"/>
      <c r="BO2" s="250"/>
      <c r="BP2" s="250"/>
      <c r="BQ2" s="251"/>
      <c r="BR2" s="249" t="s">
        <v>44</v>
      </c>
      <c r="BS2" s="250"/>
      <c r="BT2" s="250"/>
      <c r="BU2" s="250"/>
      <c r="BV2" s="251"/>
      <c r="BW2" s="249" t="s">
        <v>45</v>
      </c>
      <c r="BX2" s="250"/>
      <c r="BY2" s="250"/>
      <c r="BZ2" s="250"/>
      <c r="CA2" s="252"/>
      <c r="CB2" s="253" t="s">
        <v>46</v>
      </c>
      <c r="CC2" s="250"/>
      <c r="CD2" s="250"/>
      <c r="CE2" s="251"/>
      <c r="CF2" s="249" t="s">
        <v>47</v>
      </c>
      <c r="CG2" s="250"/>
      <c r="CH2" s="250"/>
      <c r="CI2" s="251"/>
      <c r="CJ2" s="249" t="s">
        <v>48</v>
      </c>
      <c r="CK2" s="250"/>
      <c r="CL2" s="250"/>
      <c r="CM2" s="251"/>
      <c r="CN2" s="249" t="s">
        <v>49</v>
      </c>
      <c r="CO2" s="250"/>
      <c r="CP2" s="250"/>
      <c r="CQ2" s="251"/>
      <c r="CR2" s="249" t="s">
        <v>50</v>
      </c>
      <c r="CS2" s="250"/>
      <c r="CT2" s="250"/>
      <c r="CU2" s="251"/>
      <c r="CV2" s="249" t="s">
        <v>51</v>
      </c>
      <c r="CW2" s="250"/>
      <c r="CX2" s="250"/>
      <c r="CY2" s="252"/>
      <c r="CZ2" s="81" t="s">
        <v>52</v>
      </c>
      <c r="DA2" s="253" t="s">
        <v>53</v>
      </c>
      <c r="DB2" s="250"/>
      <c r="DC2" s="250"/>
      <c r="DD2" s="251"/>
      <c r="DE2" s="82" t="s">
        <v>54</v>
      </c>
      <c r="DF2" s="82" t="s">
        <v>55</v>
      </c>
      <c r="DG2" s="83" t="s">
        <v>56</v>
      </c>
      <c r="DH2" s="84" t="s">
        <v>31</v>
      </c>
      <c r="DI2" s="85" t="s">
        <v>57</v>
      </c>
      <c r="DJ2" s="85" t="s">
        <v>58</v>
      </c>
      <c r="DK2" s="86" t="s">
        <v>59</v>
      </c>
      <c r="DL2" s="87" t="s">
        <v>60</v>
      </c>
      <c r="DM2" s="86" t="s">
        <v>58</v>
      </c>
      <c r="DN2" s="85" t="s">
        <v>61</v>
      </c>
      <c r="DO2" s="85" t="s">
        <v>62</v>
      </c>
      <c r="DP2" s="85" t="s">
        <v>58</v>
      </c>
      <c r="DQ2" s="87" t="s">
        <v>63</v>
      </c>
      <c r="DR2" s="87" t="s">
        <v>64</v>
      </c>
      <c r="DS2" s="88" t="s">
        <v>65</v>
      </c>
      <c r="DT2" s="87" t="s">
        <v>66</v>
      </c>
      <c r="DU2" s="89" t="e">
        <f>LARGE(DI3:DI22,1)</f>
        <v>#NUM!</v>
      </c>
      <c r="DV2" s="90" t="s">
        <v>67</v>
      </c>
      <c r="DW2" s="91"/>
      <c r="DX2" s="70"/>
      <c r="DY2" s="70"/>
      <c r="DZ2" s="229"/>
      <c r="EA2" s="229"/>
      <c r="EB2" s="229"/>
      <c r="EC2" s="229"/>
      <c r="ED2" s="229"/>
      <c r="EE2" s="229"/>
      <c r="EF2" s="229"/>
      <c r="EG2" s="229"/>
      <c r="EH2" s="229"/>
      <c r="EI2" s="229"/>
      <c r="EJ2" s="229"/>
      <c r="EK2" s="229"/>
      <c r="EL2" s="229"/>
      <c r="EM2" s="229"/>
      <c r="EN2" s="229"/>
      <c r="EO2" s="229"/>
      <c r="EP2" s="229"/>
      <c r="EQ2" s="229"/>
      <c r="ER2" s="229"/>
      <c r="ES2" s="229"/>
      <c r="ET2" s="229"/>
      <c r="EU2" s="229"/>
      <c r="EV2" s="229"/>
      <c r="EW2" s="229"/>
      <c r="EX2" s="229"/>
      <c r="EY2" s="229"/>
      <c r="EZ2" s="229"/>
      <c r="FA2" s="229"/>
      <c r="FB2" s="229"/>
      <c r="FC2" s="229"/>
      <c r="FD2" s="229"/>
      <c r="FE2" s="229"/>
      <c r="FF2" s="229"/>
      <c r="FG2" s="229"/>
      <c r="FH2" s="229"/>
      <c r="FI2" s="229"/>
      <c r="FJ2" s="229"/>
      <c r="FK2" s="229"/>
      <c r="FL2" s="229"/>
      <c r="FM2" s="229"/>
      <c r="FN2" s="229"/>
      <c r="FO2" s="229"/>
      <c r="FP2" s="229"/>
      <c r="FQ2" s="229"/>
      <c r="FR2" s="229"/>
      <c r="FS2" s="229"/>
      <c r="FT2" s="229"/>
      <c r="FU2" s="229"/>
      <c r="FV2" s="229"/>
      <c r="FW2" s="229"/>
      <c r="FX2" s="229"/>
      <c r="FY2" s="229"/>
      <c r="FZ2" s="229"/>
      <c r="GA2" s="229"/>
      <c r="GB2" s="229"/>
      <c r="GC2" s="229"/>
      <c r="GD2" s="229"/>
      <c r="GE2" s="229"/>
      <c r="GF2" s="229"/>
      <c r="GG2" s="229"/>
      <c r="GH2" s="229"/>
      <c r="GI2" s="229"/>
      <c r="GJ2" s="229"/>
      <c r="GK2" s="229"/>
      <c r="GL2" s="229"/>
      <c r="GM2" s="229"/>
      <c r="GN2" s="229"/>
      <c r="GO2" s="229"/>
      <c r="GP2" s="229"/>
      <c r="GQ2" s="229"/>
      <c r="GR2" s="229"/>
      <c r="GS2" s="229"/>
      <c r="GT2" s="229"/>
      <c r="GU2" s="229"/>
      <c r="GV2" s="229"/>
      <c r="GW2" s="229"/>
      <c r="GX2" s="229"/>
      <c r="GY2" s="229"/>
      <c r="GZ2" s="229"/>
      <c r="HA2" s="229"/>
      <c r="HB2" s="229"/>
      <c r="HC2" s="229"/>
      <c r="HD2" s="229"/>
      <c r="HE2" s="229"/>
      <c r="HF2" s="229"/>
      <c r="HG2" s="229"/>
      <c r="HH2" s="229"/>
      <c r="HI2" s="229"/>
      <c r="HJ2" s="229"/>
      <c r="HK2" s="229"/>
      <c r="HL2" s="229"/>
      <c r="HM2" s="229"/>
      <c r="HN2" s="229"/>
      <c r="HO2" s="229"/>
      <c r="HP2" s="229"/>
      <c r="HQ2" s="229"/>
      <c r="HR2" s="229"/>
      <c r="HS2" s="229"/>
      <c r="HT2" s="229"/>
      <c r="HU2" s="229"/>
      <c r="HV2" s="229"/>
      <c r="HW2" s="229"/>
      <c r="HX2" s="229"/>
      <c r="HY2" s="229"/>
      <c r="HZ2" s="229"/>
      <c r="IA2" s="229"/>
      <c r="IB2" s="229"/>
      <c r="IC2" s="229"/>
      <c r="ID2" s="229"/>
      <c r="IE2" s="229"/>
      <c r="IF2" s="229"/>
      <c r="IG2" s="229"/>
      <c r="IH2" s="229"/>
      <c r="II2" s="229"/>
      <c r="IJ2" s="229"/>
      <c r="IK2" s="229"/>
      <c r="IL2" s="229"/>
      <c r="IM2" s="229"/>
      <c r="IN2" s="229"/>
      <c r="IO2" s="229"/>
      <c r="IP2" s="229"/>
      <c r="IQ2" s="229"/>
      <c r="IR2" s="229"/>
      <c r="IS2" s="229"/>
    </row>
    <row r="3" spans="1:253" ht="15.75">
      <c r="A3" s="30" t="s">
        <v>215</v>
      </c>
      <c r="B3" s="117"/>
      <c r="C3" s="93" t="s">
        <v>219</v>
      </c>
      <c r="D3" s="93" t="s">
        <v>220</v>
      </c>
      <c r="E3" s="93" t="s">
        <v>221</v>
      </c>
      <c r="F3" s="117"/>
      <c r="G3" s="117"/>
      <c r="H3" s="117"/>
      <c r="I3" s="95">
        <v>17</v>
      </c>
      <c r="J3" s="95">
        <v>13</v>
      </c>
      <c r="K3" s="95">
        <v>16</v>
      </c>
      <c r="L3" s="96"/>
      <c r="M3" s="97">
        <f t="shared" ref="M3:M5" si="0">AVERAGE(I3:L3)</f>
        <v>15.333333333333334</v>
      </c>
      <c r="N3" s="95">
        <v>17</v>
      </c>
      <c r="O3" s="95">
        <v>12</v>
      </c>
      <c r="P3" s="95">
        <v>16</v>
      </c>
      <c r="Q3" s="96"/>
      <c r="R3" s="97">
        <f t="shared" ref="R3:R5" si="1">AVERAGE(N3:Q3)</f>
        <v>15</v>
      </c>
      <c r="S3" s="95">
        <v>17</v>
      </c>
      <c r="T3" s="95">
        <v>13</v>
      </c>
      <c r="U3" s="95">
        <v>15</v>
      </c>
      <c r="V3" s="96"/>
      <c r="W3" s="97">
        <f t="shared" ref="W3:W5" si="2">AVERAGE(S3:V3)</f>
        <v>15</v>
      </c>
      <c r="X3" s="95">
        <v>16</v>
      </c>
      <c r="Y3" s="95">
        <v>14</v>
      </c>
      <c r="Z3" s="95">
        <v>16</v>
      </c>
      <c r="AA3" s="96"/>
      <c r="AB3" s="97">
        <f t="shared" ref="AB3:AB5" si="3">AVERAGE(X3:AA3)</f>
        <v>15.333333333333334</v>
      </c>
      <c r="AC3" s="95">
        <v>15</v>
      </c>
      <c r="AD3" s="95">
        <v>13</v>
      </c>
      <c r="AE3" s="95">
        <v>15</v>
      </c>
      <c r="AF3" s="96"/>
      <c r="AG3" s="97">
        <f t="shared" ref="AG3:AG5" si="4">AVERAGE(AC3:AF3)</f>
        <v>14.333333333333334</v>
      </c>
      <c r="AH3" s="95">
        <v>16</v>
      </c>
      <c r="AI3" s="95">
        <v>12</v>
      </c>
      <c r="AJ3" s="95">
        <v>15</v>
      </c>
      <c r="AK3" s="96"/>
      <c r="AL3" s="97">
        <f t="shared" ref="AL3:AL5" si="5">AVERAGE(AH3:AK3)</f>
        <v>14.333333333333334</v>
      </c>
      <c r="AM3" s="95">
        <v>15</v>
      </c>
      <c r="AN3" s="95">
        <v>13</v>
      </c>
      <c r="AO3" s="95">
        <v>14</v>
      </c>
      <c r="AP3" s="96"/>
      <c r="AQ3" s="97">
        <f t="shared" ref="AQ3:AQ5" si="6">AVERAGE(AM3:AP3)</f>
        <v>14</v>
      </c>
      <c r="AR3" s="95">
        <v>14</v>
      </c>
      <c r="AS3" s="95">
        <v>13</v>
      </c>
      <c r="AT3" s="95">
        <v>14</v>
      </c>
      <c r="AU3" s="96"/>
      <c r="AV3" s="97">
        <f t="shared" ref="AV3:AV5" si="7">AVERAGE(AR3:AU3)</f>
        <v>13.666666666666666</v>
      </c>
      <c r="AW3" s="98">
        <f t="shared" ref="AW3:AW5" si="8">M3+R3+W3+AB3+AG3+AL3+AQ3+AV3</f>
        <v>117</v>
      </c>
      <c r="AX3" s="99">
        <v>0</v>
      </c>
      <c r="AY3" s="99">
        <v>0</v>
      </c>
      <c r="AZ3" s="99">
        <v>0</v>
      </c>
      <c r="BA3" s="100"/>
      <c r="BB3" s="97">
        <f t="shared" ref="BB3:BB5" si="9">AVERAGE(AX3:BA3)</f>
        <v>0</v>
      </c>
      <c r="BC3" s="99">
        <v>0</v>
      </c>
      <c r="BD3" s="99">
        <v>0</v>
      </c>
      <c r="BE3" s="99">
        <v>0</v>
      </c>
      <c r="BF3" s="100"/>
      <c r="BG3" s="97">
        <f t="shared" ref="BG3:BG5" si="10">AVERAGE(BC3:BF3)</f>
        <v>0</v>
      </c>
      <c r="BH3" s="99">
        <v>0</v>
      </c>
      <c r="BI3" s="99">
        <v>0</v>
      </c>
      <c r="BJ3" s="99">
        <v>0</v>
      </c>
      <c r="BK3" s="100"/>
      <c r="BL3" s="97">
        <f t="shared" ref="BL3:BL5" si="11">AVERAGE(BH3:BK3)</f>
        <v>0</v>
      </c>
      <c r="BM3" s="99">
        <v>0</v>
      </c>
      <c r="BN3" s="99">
        <v>0</v>
      </c>
      <c r="BO3" s="99">
        <v>0</v>
      </c>
      <c r="BP3" s="100"/>
      <c r="BQ3" s="97">
        <f t="shared" ref="BQ3:BQ5" si="12">AVERAGE(BM3:BP3)</f>
        <v>0</v>
      </c>
      <c r="BR3" s="101">
        <v>0</v>
      </c>
      <c r="BS3" s="101">
        <v>0</v>
      </c>
      <c r="BT3" s="101">
        <v>0</v>
      </c>
      <c r="BU3" s="100"/>
      <c r="BV3" s="97">
        <f t="shared" ref="BV3:BV5" si="13">AVERAGE(BR3:BU3)</f>
        <v>0</v>
      </c>
      <c r="BW3" s="101">
        <v>0</v>
      </c>
      <c r="BX3" s="101">
        <v>0</v>
      </c>
      <c r="BY3" s="101">
        <v>0</v>
      </c>
      <c r="BZ3" s="102"/>
      <c r="CA3" s="103">
        <f t="shared" ref="CA3:CA5" si="14">AVERAGE(BW3:BZ3)</f>
        <v>0</v>
      </c>
      <c r="CB3" s="104"/>
      <c r="CC3" s="105"/>
      <c r="CD3" s="105"/>
      <c r="CE3" s="100"/>
      <c r="CF3" s="105"/>
      <c r="CG3" s="105"/>
      <c r="CH3" s="105"/>
      <c r="CI3" s="100"/>
      <c r="CJ3" s="105"/>
      <c r="CK3" s="105"/>
      <c r="CL3" s="105"/>
      <c r="CM3" s="100"/>
      <c r="CN3" s="105"/>
      <c r="CO3" s="105"/>
      <c r="CP3" s="105"/>
      <c r="CQ3" s="100"/>
      <c r="CR3" s="105"/>
      <c r="CS3" s="105"/>
      <c r="CT3" s="105"/>
      <c r="CU3" s="100"/>
      <c r="CV3" s="105"/>
      <c r="CW3" s="105"/>
      <c r="CX3" s="105"/>
      <c r="CY3" s="106"/>
      <c r="CZ3" s="107"/>
      <c r="DA3" s="108">
        <f t="shared" ref="DA3:DD5" si="15">SUM(AX3,BC3,BH3,BM3,BR3,BW3)</f>
        <v>0</v>
      </c>
      <c r="DB3" s="109">
        <f t="shared" si="15"/>
        <v>0</v>
      </c>
      <c r="DC3" s="109">
        <f t="shared" si="15"/>
        <v>0</v>
      </c>
      <c r="DD3" s="96">
        <f t="shared" si="15"/>
        <v>0</v>
      </c>
      <c r="DE3" s="110">
        <f t="shared" ref="DE3:DE5" si="16">BB3+BG3+BQ3+BL3+BV3+CA3</f>
        <v>0</v>
      </c>
      <c r="DF3" s="97">
        <f t="shared" ref="DF3:DF5" si="17">AW3-DE3</f>
        <v>117</v>
      </c>
      <c r="DG3" s="111" t="e">
        <f t="shared" ref="DG3:DG5" si="18">RANK(DF3,$DI$4:$DI$23,0)</f>
        <v>#N/A</v>
      </c>
    </row>
    <row r="4" spans="1:253" ht="15.75">
      <c r="A4" s="30" t="s">
        <v>216</v>
      </c>
      <c r="B4" s="117"/>
      <c r="C4" s="93" t="s">
        <v>450</v>
      </c>
      <c r="D4" s="93" t="s">
        <v>103</v>
      </c>
      <c r="E4" s="93" t="s">
        <v>112</v>
      </c>
      <c r="F4" s="117"/>
      <c r="G4" s="117"/>
      <c r="H4" s="117"/>
      <c r="I4" s="95">
        <v>15</v>
      </c>
      <c r="J4" s="95">
        <v>13</v>
      </c>
      <c r="K4" s="95">
        <v>17</v>
      </c>
      <c r="L4" s="96"/>
      <c r="M4" s="97">
        <f t="shared" si="0"/>
        <v>15</v>
      </c>
      <c r="N4" s="95">
        <v>15</v>
      </c>
      <c r="O4" s="95">
        <v>13</v>
      </c>
      <c r="P4" s="95">
        <v>16</v>
      </c>
      <c r="Q4" s="96"/>
      <c r="R4" s="97">
        <f t="shared" si="1"/>
        <v>14.666666666666666</v>
      </c>
      <c r="S4" s="95">
        <v>16</v>
      </c>
      <c r="T4" s="95">
        <v>13</v>
      </c>
      <c r="U4" s="95">
        <v>16</v>
      </c>
      <c r="V4" s="96"/>
      <c r="W4" s="97">
        <f t="shared" si="2"/>
        <v>15</v>
      </c>
      <c r="X4" s="95">
        <v>14</v>
      </c>
      <c r="Y4" s="95">
        <v>13</v>
      </c>
      <c r="Z4" s="95">
        <v>16</v>
      </c>
      <c r="AA4" s="96"/>
      <c r="AB4" s="97">
        <f t="shared" si="3"/>
        <v>14.333333333333334</v>
      </c>
      <c r="AC4" s="95">
        <v>14</v>
      </c>
      <c r="AD4" s="95">
        <v>14</v>
      </c>
      <c r="AE4" s="95">
        <v>14</v>
      </c>
      <c r="AF4" s="96"/>
      <c r="AG4" s="97">
        <f t="shared" si="4"/>
        <v>14</v>
      </c>
      <c r="AH4" s="95">
        <v>14</v>
      </c>
      <c r="AI4" s="95">
        <v>12</v>
      </c>
      <c r="AJ4" s="95">
        <v>15</v>
      </c>
      <c r="AK4" s="96"/>
      <c r="AL4" s="97">
        <f t="shared" si="5"/>
        <v>13.666666666666666</v>
      </c>
      <c r="AM4" s="95">
        <v>14</v>
      </c>
      <c r="AN4" s="95">
        <v>11</v>
      </c>
      <c r="AO4" s="95">
        <v>15</v>
      </c>
      <c r="AP4" s="96"/>
      <c r="AQ4" s="97">
        <f t="shared" si="6"/>
        <v>13.333333333333334</v>
      </c>
      <c r="AR4" s="95">
        <v>14</v>
      </c>
      <c r="AS4" s="95">
        <v>13</v>
      </c>
      <c r="AT4" s="95">
        <v>14</v>
      </c>
      <c r="AU4" s="96"/>
      <c r="AV4" s="97">
        <f t="shared" si="7"/>
        <v>13.666666666666666</v>
      </c>
      <c r="AW4" s="98">
        <f t="shared" si="8"/>
        <v>113.66666666666667</v>
      </c>
      <c r="AX4" s="99">
        <v>0</v>
      </c>
      <c r="AY4" s="99">
        <v>0</v>
      </c>
      <c r="AZ4" s="99">
        <v>0</v>
      </c>
      <c r="BA4" s="100"/>
      <c r="BB4" s="97">
        <f t="shared" si="9"/>
        <v>0</v>
      </c>
      <c r="BC4" s="99">
        <v>0</v>
      </c>
      <c r="BD4" s="99">
        <v>0</v>
      </c>
      <c r="BE4" s="99">
        <v>0</v>
      </c>
      <c r="BF4" s="100"/>
      <c r="BG4" s="97">
        <f t="shared" si="10"/>
        <v>0</v>
      </c>
      <c r="BH4" s="99">
        <v>0</v>
      </c>
      <c r="BI4" s="99">
        <v>0</v>
      </c>
      <c r="BJ4" s="99">
        <v>0</v>
      </c>
      <c r="BK4" s="100"/>
      <c r="BL4" s="97">
        <f t="shared" si="11"/>
        <v>0</v>
      </c>
      <c r="BM4" s="99">
        <v>0</v>
      </c>
      <c r="BN4" s="99">
        <v>0</v>
      </c>
      <c r="BO4" s="99">
        <v>0</v>
      </c>
      <c r="BP4" s="100"/>
      <c r="BQ4" s="97">
        <f t="shared" si="12"/>
        <v>0</v>
      </c>
      <c r="BR4" s="101">
        <v>0</v>
      </c>
      <c r="BS4" s="101">
        <v>0</v>
      </c>
      <c r="BT4" s="101">
        <v>0</v>
      </c>
      <c r="BU4" s="100"/>
      <c r="BV4" s="97">
        <f t="shared" si="13"/>
        <v>0</v>
      </c>
      <c r="BW4" s="101">
        <v>0</v>
      </c>
      <c r="BX4" s="101">
        <v>0</v>
      </c>
      <c r="BY4" s="101">
        <v>0</v>
      </c>
      <c r="BZ4" s="102"/>
      <c r="CA4" s="103">
        <f t="shared" si="14"/>
        <v>0</v>
      </c>
      <c r="CB4" s="104"/>
      <c r="CC4" s="105"/>
      <c r="CD4" s="105"/>
      <c r="CE4" s="100"/>
      <c r="CF4" s="105"/>
      <c r="CG4" s="105"/>
      <c r="CH4" s="105"/>
      <c r="CI4" s="100"/>
      <c r="CJ4" s="105"/>
      <c r="CK4" s="105"/>
      <c r="CL4" s="105"/>
      <c r="CM4" s="100"/>
      <c r="CN4" s="105"/>
      <c r="CO4" s="105"/>
      <c r="CP4" s="105"/>
      <c r="CQ4" s="100"/>
      <c r="CR4" s="105"/>
      <c r="CS4" s="105"/>
      <c r="CT4" s="105"/>
      <c r="CU4" s="100"/>
      <c r="CV4" s="105"/>
      <c r="CW4" s="105"/>
      <c r="CX4" s="105"/>
      <c r="CY4" s="106"/>
      <c r="CZ4" s="107"/>
      <c r="DA4" s="108">
        <f t="shared" si="15"/>
        <v>0</v>
      </c>
      <c r="DB4" s="109">
        <f t="shared" si="15"/>
        <v>0</v>
      </c>
      <c r="DC4" s="109">
        <f t="shared" si="15"/>
        <v>0</v>
      </c>
      <c r="DD4" s="96">
        <f t="shared" si="15"/>
        <v>0</v>
      </c>
      <c r="DE4" s="110">
        <f t="shared" si="16"/>
        <v>0</v>
      </c>
      <c r="DF4" s="97">
        <f t="shared" si="17"/>
        <v>113.66666666666667</v>
      </c>
      <c r="DG4" s="111" t="e">
        <f t="shared" si="18"/>
        <v>#N/A</v>
      </c>
    </row>
    <row r="5" spans="1:253" ht="15.75">
      <c r="A5" s="30" t="s">
        <v>218</v>
      </c>
      <c r="B5" s="117"/>
      <c r="C5" s="93" t="s">
        <v>451</v>
      </c>
      <c r="D5" s="93" t="s">
        <v>224</v>
      </c>
      <c r="E5" s="93" t="s">
        <v>225</v>
      </c>
      <c r="F5" s="117"/>
      <c r="G5" s="117"/>
      <c r="H5" s="117"/>
      <c r="I5" s="95">
        <v>16</v>
      </c>
      <c r="J5" s="95">
        <v>15</v>
      </c>
      <c r="K5" s="95">
        <v>18</v>
      </c>
      <c r="L5" s="96"/>
      <c r="M5" s="97">
        <f t="shared" si="0"/>
        <v>16.333333333333332</v>
      </c>
      <c r="N5" s="95">
        <v>16</v>
      </c>
      <c r="O5" s="95">
        <v>15</v>
      </c>
      <c r="P5" s="95">
        <v>17</v>
      </c>
      <c r="Q5" s="96"/>
      <c r="R5" s="97">
        <f t="shared" si="1"/>
        <v>16</v>
      </c>
      <c r="S5" s="95">
        <v>17</v>
      </c>
      <c r="T5" s="95">
        <v>14</v>
      </c>
      <c r="U5" s="95">
        <v>17</v>
      </c>
      <c r="V5" s="96"/>
      <c r="W5" s="97">
        <f t="shared" si="2"/>
        <v>16</v>
      </c>
      <c r="X5" s="95">
        <v>17</v>
      </c>
      <c r="Y5" s="95">
        <v>12</v>
      </c>
      <c r="Z5" s="95">
        <v>17</v>
      </c>
      <c r="AA5" s="96"/>
      <c r="AB5" s="97">
        <f t="shared" si="3"/>
        <v>15.333333333333334</v>
      </c>
      <c r="AC5" s="95">
        <v>16</v>
      </c>
      <c r="AD5" s="95">
        <v>14</v>
      </c>
      <c r="AE5" s="95">
        <v>16</v>
      </c>
      <c r="AF5" s="96"/>
      <c r="AG5" s="97">
        <f t="shared" si="4"/>
        <v>15.333333333333334</v>
      </c>
      <c r="AH5" s="95">
        <v>16</v>
      </c>
      <c r="AI5" s="95">
        <v>13</v>
      </c>
      <c r="AJ5" s="95">
        <v>15</v>
      </c>
      <c r="AK5" s="96"/>
      <c r="AL5" s="97">
        <f t="shared" si="5"/>
        <v>14.666666666666666</v>
      </c>
      <c r="AM5" s="95">
        <v>15</v>
      </c>
      <c r="AN5" s="95">
        <v>12</v>
      </c>
      <c r="AO5" s="95">
        <v>15</v>
      </c>
      <c r="AP5" s="96"/>
      <c r="AQ5" s="97">
        <f t="shared" si="6"/>
        <v>14</v>
      </c>
      <c r="AR5" s="95">
        <v>15</v>
      </c>
      <c r="AS5" s="95">
        <v>14</v>
      </c>
      <c r="AT5" s="95">
        <v>15</v>
      </c>
      <c r="AU5" s="96"/>
      <c r="AV5" s="97">
        <f t="shared" si="7"/>
        <v>14.666666666666666</v>
      </c>
      <c r="AW5" s="98">
        <f t="shared" si="8"/>
        <v>122.33333333333334</v>
      </c>
      <c r="AX5" s="99">
        <v>0</v>
      </c>
      <c r="AY5" s="99">
        <v>0</v>
      </c>
      <c r="AZ5" s="99">
        <v>0</v>
      </c>
      <c r="BA5" s="100"/>
      <c r="BB5" s="97">
        <f t="shared" si="9"/>
        <v>0</v>
      </c>
      <c r="BC5" s="99">
        <v>0</v>
      </c>
      <c r="BD5" s="99">
        <v>0</v>
      </c>
      <c r="BE5" s="99">
        <v>0</v>
      </c>
      <c r="BF5" s="100"/>
      <c r="BG5" s="97">
        <f t="shared" si="10"/>
        <v>0</v>
      </c>
      <c r="BH5" s="99">
        <v>0</v>
      </c>
      <c r="BI5" s="99">
        <v>0</v>
      </c>
      <c r="BJ5" s="99">
        <v>0</v>
      </c>
      <c r="BK5" s="100"/>
      <c r="BL5" s="97">
        <f t="shared" si="11"/>
        <v>0</v>
      </c>
      <c r="BM5" s="99">
        <v>0</v>
      </c>
      <c r="BN5" s="99">
        <v>0</v>
      </c>
      <c r="BO5" s="99">
        <v>0</v>
      </c>
      <c r="BP5" s="100"/>
      <c r="BQ5" s="97">
        <f t="shared" si="12"/>
        <v>0</v>
      </c>
      <c r="BR5" s="101">
        <v>0</v>
      </c>
      <c r="BS5" s="101">
        <v>0</v>
      </c>
      <c r="BT5" s="101">
        <v>0</v>
      </c>
      <c r="BU5" s="100"/>
      <c r="BV5" s="97">
        <f t="shared" si="13"/>
        <v>0</v>
      </c>
      <c r="BW5" s="101">
        <v>0.5</v>
      </c>
      <c r="BX5" s="101">
        <v>1</v>
      </c>
      <c r="BY5" s="101">
        <v>2</v>
      </c>
      <c r="BZ5" s="102"/>
      <c r="CA5" s="103">
        <f t="shared" si="14"/>
        <v>1.1666666666666667</v>
      </c>
      <c r="CB5" s="104"/>
      <c r="CC5" s="105"/>
      <c r="CD5" s="105"/>
      <c r="CE5" s="100"/>
      <c r="CF5" s="105"/>
      <c r="CG5" s="105"/>
      <c r="CH5" s="105"/>
      <c r="CI5" s="100"/>
      <c r="CJ5" s="105"/>
      <c r="CK5" s="105"/>
      <c r="CL5" s="105"/>
      <c r="CM5" s="100"/>
      <c r="CN5" s="105"/>
      <c r="CO5" s="105"/>
      <c r="CP5" s="105"/>
      <c r="CQ5" s="100"/>
      <c r="CR5" s="105"/>
      <c r="CS5" s="105"/>
      <c r="CT5" s="105"/>
      <c r="CU5" s="100"/>
      <c r="CV5" s="105"/>
      <c r="CW5" s="105"/>
      <c r="CX5" s="105"/>
      <c r="CY5" s="106"/>
      <c r="CZ5" s="107"/>
      <c r="DA5" s="108">
        <f t="shared" si="15"/>
        <v>0.5</v>
      </c>
      <c r="DB5" s="109">
        <f t="shared" si="15"/>
        <v>1</v>
      </c>
      <c r="DC5" s="109">
        <f t="shared" si="15"/>
        <v>2</v>
      </c>
      <c r="DD5" s="96">
        <f t="shared" si="15"/>
        <v>0</v>
      </c>
      <c r="DE5" s="110">
        <f t="shared" si="16"/>
        <v>1.1666666666666667</v>
      </c>
      <c r="DF5" s="97">
        <f t="shared" si="17"/>
        <v>121.16666666666667</v>
      </c>
      <c r="DG5" s="111" t="e">
        <f t="shared" si="18"/>
        <v>#N/A</v>
      </c>
    </row>
  </sheetData>
  <mergeCells count="21">
    <mergeCell ref="CR2:CU2"/>
    <mergeCell ref="CV2:CY2"/>
    <mergeCell ref="DA2:DD2"/>
    <mergeCell ref="BR2:BV2"/>
    <mergeCell ref="BW2:CA2"/>
    <mergeCell ref="CB2:CE2"/>
    <mergeCell ref="CF2:CI2"/>
    <mergeCell ref="CJ2:CM2"/>
    <mergeCell ref="CN2:CQ2"/>
    <mergeCell ref="BM2:BQ2"/>
    <mergeCell ref="I2:M2"/>
    <mergeCell ref="N2:R2"/>
    <mergeCell ref="S2:W2"/>
    <mergeCell ref="X2:AB2"/>
    <mergeCell ref="AC2:AG2"/>
    <mergeCell ref="AH2:AL2"/>
    <mergeCell ref="AM2:AQ2"/>
    <mergeCell ref="AR2:AV2"/>
    <mergeCell ref="AX2:BB2"/>
    <mergeCell ref="BC2:BG2"/>
    <mergeCell ref="BH2:B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IS9"/>
  <sheetViews>
    <sheetView topLeftCell="CS1" workbookViewId="0">
      <selection activeCell="DF6" sqref="DF6:DF9"/>
    </sheetView>
  </sheetViews>
  <sheetFormatPr defaultRowHeight="15"/>
  <cols>
    <col min="2" max="2" width="2.5" customWidth="1"/>
    <col min="7" max="7" width="2.3984375" customWidth="1"/>
    <col min="8" max="8" width="2.5" customWidth="1"/>
  </cols>
  <sheetData>
    <row r="3" spans="1:253" ht="15.75" thickBot="1"/>
    <row r="4" spans="1:253" ht="26.45" customHeight="1">
      <c r="A4" s="76" t="s">
        <v>1</v>
      </c>
      <c r="B4" s="77"/>
      <c r="C4" s="78" t="s">
        <v>2</v>
      </c>
      <c r="D4" s="78" t="s">
        <v>3</v>
      </c>
      <c r="E4" s="78" t="s">
        <v>4</v>
      </c>
      <c r="F4" s="79"/>
      <c r="G4" s="79"/>
      <c r="H4" s="79"/>
      <c r="I4" s="249" t="s">
        <v>31</v>
      </c>
      <c r="J4" s="250"/>
      <c r="K4" s="250"/>
      <c r="L4" s="250"/>
      <c r="M4" s="251"/>
      <c r="N4" s="249" t="s">
        <v>32</v>
      </c>
      <c r="O4" s="250"/>
      <c r="P4" s="250"/>
      <c r="Q4" s="250"/>
      <c r="R4" s="251"/>
      <c r="S4" s="249" t="s">
        <v>33</v>
      </c>
      <c r="T4" s="250"/>
      <c r="U4" s="250"/>
      <c r="V4" s="250"/>
      <c r="W4" s="251"/>
      <c r="X4" s="249" t="s">
        <v>34</v>
      </c>
      <c r="Y4" s="250"/>
      <c r="Z4" s="250"/>
      <c r="AA4" s="250"/>
      <c r="AB4" s="251"/>
      <c r="AC4" s="249" t="s">
        <v>35</v>
      </c>
      <c r="AD4" s="250"/>
      <c r="AE4" s="250"/>
      <c r="AF4" s="250"/>
      <c r="AG4" s="251"/>
      <c r="AH4" s="249" t="s">
        <v>36</v>
      </c>
      <c r="AI4" s="250"/>
      <c r="AJ4" s="250"/>
      <c r="AK4" s="250"/>
      <c r="AL4" s="251"/>
      <c r="AM4" s="249" t="s">
        <v>37</v>
      </c>
      <c r="AN4" s="250"/>
      <c r="AO4" s="250"/>
      <c r="AP4" s="250"/>
      <c r="AQ4" s="251"/>
      <c r="AR4" s="249" t="s">
        <v>38</v>
      </c>
      <c r="AS4" s="250"/>
      <c r="AT4" s="250"/>
      <c r="AU4" s="250"/>
      <c r="AV4" s="251"/>
      <c r="AW4" s="80" t="s">
        <v>39</v>
      </c>
      <c r="AX4" s="249" t="s">
        <v>40</v>
      </c>
      <c r="AY4" s="250"/>
      <c r="AZ4" s="250"/>
      <c r="BA4" s="250"/>
      <c r="BB4" s="251"/>
      <c r="BC4" s="249" t="s">
        <v>41</v>
      </c>
      <c r="BD4" s="250"/>
      <c r="BE4" s="250"/>
      <c r="BF4" s="250"/>
      <c r="BG4" s="251"/>
      <c r="BH4" s="249" t="s">
        <v>42</v>
      </c>
      <c r="BI4" s="250"/>
      <c r="BJ4" s="250"/>
      <c r="BK4" s="250"/>
      <c r="BL4" s="251"/>
      <c r="BM4" s="249" t="s">
        <v>43</v>
      </c>
      <c r="BN4" s="250"/>
      <c r="BO4" s="250"/>
      <c r="BP4" s="250"/>
      <c r="BQ4" s="251"/>
      <c r="BR4" s="249" t="s">
        <v>44</v>
      </c>
      <c r="BS4" s="250"/>
      <c r="BT4" s="250"/>
      <c r="BU4" s="250"/>
      <c r="BV4" s="251"/>
      <c r="BW4" s="249" t="s">
        <v>45</v>
      </c>
      <c r="BX4" s="250"/>
      <c r="BY4" s="250"/>
      <c r="BZ4" s="250"/>
      <c r="CA4" s="252"/>
      <c r="CB4" s="253" t="s">
        <v>46</v>
      </c>
      <c r="CC4" s="250"/>
      <c r="CD4" s="250"/>
      <c r="CE4" s="251"/>
      <c r="CF4" s="249" t="s">
        <v>47</v>
      </c>
      <c r="CG4" s="250"/>
      <c r="CH4" s="250"/>
      <c r="CI4" s="251"/>
      <c r="CJ4" s="249" t="s">
        <v>48</v>
      </c>
      <c r="CK4" s="250"/>
      <c r="CL4" s="250"/>
      <c r="CM4" s="251"/>
      <c r="CN4" s="249" t="s">
        <v>49</v>
      </c>
      <c r="CO4" s="250"/>
      <c r="CP4" s="250"/>
      <c r="CQ4" s="251"/>
      <c r="CR4" s="249" t="s">
        <v>50</v>
      </c>
      <c r="CS4" s="250"/>
      <c r="CT4" s="250"/>
      <c r="CU4" s="251"/>
      <c r="CV4" s="249" t="s">
        <v>51</v>
      </c>
      <c r="CW4" s="250"/>
      <c r="CX4" s="250"/>
      <c r="CY4" s="252"/>
      <c r="CZ4" s="81" t="s">
        <v>52</v>
      </c>
      <c r="DA4" s="253" t="s">
        <v>53</v>
      </c>
      <c r="DB4" s="250"/>
      <c r="DC4" s="250"/>
      <c r="DD4" s="251"/>
      <c r="DE4" s="82" t="s">
        <v>54</v>
      </c>
      <c r="DF4" s="82" t="s">
        <v>55</v>
      </c>
      <c r="DG4" s="83" t="s">
        <v>56</v>
      </c>
      <c r="DH4" s="84" t="s">
        <v>31</v>
      </c>
      <c r="DI4" s="85" t="s">
        <v>57</v>
      </c>
      <c r="DJ4" s="85" t="s">
        <v>58</v>
      </c>
      <c r="DK4" s="86" t="s">
        <v>59</v>
      </c>
      <c r="DL4" s="87" t="s">
        <v>60</v>
      </c>
      <c r="DM4" s="86" t="s">
        <v>58</v>
      </c>
      <c r="DN4" s="85" t="s">
        <v>61</v>
      </c>
      <c r="DO4" s="85" t="s">
        <v>62</v>
      </c>
      <c r="DP4" s="85" t="s">
        <v>58</v>
      </c>
      <c r="DQ4" s="87" t="s">
        <v>63</v>
      </c>
      <c r="DR4" s="87" t="s">
        <v>64</v>
      </c>
      <c r="DS4" s="88" t="s">
        <v>65</v>
      </c>
      <c r="DT4" s="87" t="s">
        <v>66</v>
      </c>
      <c r="DU4" s="89" t="e">
        <f>LARGE(DI5:DI24,1)</f>
        <v>#NUM!</v>
      </c>
      <c r="DV4" s="90" t="s">
        <v>67</v>
      </c>
      <c r="DW4" s="91"/>
      <c r="DX4" s="70"/>
      <c r="DY4" s="70"/>
      <c r="DZ4" s="229"/>
      <c r="EA4" s="229"/>
      <c r="EB4" s="229"/>
      <c r="EC4" s="229"/>
      <c r="ED4" s="229"/>
      <c r="EE4" s="229"/>
      <c r="EF4" s="229"/>
      <c r="EG4" s="229"/>
      <c r="EH4" s="229"/>
      <c r="EI4" s="229"/>
      <c r="EJ4" s="229"/>
      <c r="EK4" s="229"/>
      <c r="EL4" s="229"/>
      <c r="EM4" s="229"/>
      <c r="EN4" s="229"/>
      <c r="EO4" s="229"/>
      <c r="EP4" s="229"/>
      <c r="EQ4" s="229"/>
      <c r="ER4" s="229"/>
      <c r="ES4" s="229"/>
      <c r="ET4" s="229"/>
      <c r="EU4" s="229"/>
      <c r="EV4" s="229"/>
      <c r="EW4" s="229"/>
      <c r="EX4" s="229"/>
      <c r="EY4" s="229"/>
      <c r="EZ4" s="229"/>
      <c r="FA4" s="229"/>
      <c r="FB4" s="229"/>
      <c r="FC4" s="229"/>
      <c r="FD4" s="229"/>
      <c r="FE4" s="229"/>
      <c r="FF4" s="229"/>
      <c r="FG4" s="229"/>
      <c r="FH4" s="229"/>
      <c r="FI4" s="229"/>
      <c r="FJ4" s="229"/>
      <c r="FK4" s="229"/>
      <c r="FL4" s="229"/>
      <c r="FM4" s="229"/>
      <c r="FN4" s="229"/>
      <c r="FO4" s="229"/>
      <c r="FP4" s="229"/>
      <c r="FQ4" s="229"/>
      <c r="FR4" s="229"/>
      <c r="FS4" s="229"/>
      <c r="FT4" s="229"/>
      <c r="FU4" s="229"/>
      <c r="FV4" s="229"/>
      <c r="FW4" s="229"/>
      <c r="FX4" s="229"/>
      <c r="FY4" s="229"/>
      <c r="FZ4" s="229"/>
      <c r="GA4" s="229"/>
      <c r="GB4" s="229"/>
      <c r="GC4" s="229"/>
      <c r="GD4" s="229"/>
      <c r="GE4" s="229"/>
      <c r="GF4" s="229"/>
      <c r="GG4" s="229"/>
      <c r="GH4" s="229"/>
      <c r="GI4" s="229"/>
      <c r="GJ4" s="229"/>
      <c r="GK4" s="229"/>
      <c r="GL4" s="229"/>
      <c r="GM4" s="229"/>
      <c r="GN4" s="229"/>
      <c r="GO4" s="229"/>
      <c r="GP4" s="229"/>
      <c r="GQ4" s="229"/>
      <c r="GR4" s="229"/>
      <c r="GS4" s="229"/>
      <c r="GT4" s="229"/>
      <c r="GU4" s="229"/>
      <c r="GV4" s="229"/>
      <c r="GW4" s="229"/>
      <c r="GX4" s="229"/>
      <c r="GY4" s="229"/>
      <c r="GZ4" s="229"/>
      <c r="HA4" s="229"/>
      <c r="HB4" s="229"/>
      <c r="HC4" s="229"/>
      <c r="HD4" s="229"/>
      <c r="HE4" s="229"/>
      <c r="HF4" s="229"/>
      <c r="HG4" s="229"/>
      <c r="HH4" s="229"/>
      <c r="HI4" s="229"/>
      <c r="HJ4" s="229"/>
      <c r="HK4" s="229"/>
      <c r="HL4" s="229"/>
      <c r="HM4" s="229"/>
      <c r="HN4" s="229"/>
      <c r="HO4" s="229"/>
      <c r="HP4" s="229"/>
      <c r="HQ4" s="229"/>
      <c r="HR4" s="229"/>
      <c r="HS4" s="229"/>
      <c r="HT4" s="229"/>
      <c r="HU4" s="229"/>
      <c r="HV4" s="229"/>
      <c r="HW4" s="229"/>
      <c r="HX4" s="229"/>
      <c r="HY4" s="229"/>
      <c r="HZ4" s="229"/>
      <c r="IA4" s="229"/>
      <c r="IB4" s="229"/>
      <c r="IC4" s="229"/>
      <c r="ID4" s="229"/>
      <c r="IE4" s="229"/>
      <c r="IF4" s="229"/>
      <c r="IG4" s="229"/>
      <c r="IH4" s="229"/>
      <c r="II4" s="229"/>
      <c r="IJ4" s="229"/>
      <c r="IK4" s="229"/>
      <c r="IL4" s="229"/>
      <c r="IM4" s="229"/>
      <c r="IN4" s="229"/>
      <c r="IO4" s="229"/>
      <c r="IP4" s="229"/>
      <c r="IQ4" s="229"/>
      <c r="IR4" s="229"/>
      <c r="IS4" s="229"/>
    </row>
    <row r="6" spans="1:253" ht="15.75">
      <c r="A6" s="30" t="s">
        <v>226</v>
      </c>
      <c r="B6" s="32"/>
      <c r="C6" s="32" t="s">
        <v>230</v>
      </c>
      <c r="D6" s="32" t="s">
        <v>231</v>
      </c>
      <c r="E6" s="32" t="s">
        <v>232</v>
      </c>
      <c r="F6" s="32" t="s">
        <v>232</v>
      </c>
      <c r="G6" s="117"/>
      <c r="H6" s="117"/>
      <c r="I6" s="95">
        <v>18</v>
      </c>
      <c r="J6" s="95">
        <v>18</v>
      </c>
      <c r="K6" s="95">
        <v>18</v>
      </c>
      <c r="L6" s="96"/>
      <c r="M6" s="97">
        <f>AVERAGE(I6:L6)</f>
        <v>18</v>
      </c>
      <c r="N6" s="95">
        <v>18</v>
      </c>
      <c r="O6" s="95">
        <v>18</v>
      </c>
      <c r="P6" s="95">
        <v>19</v>
      </c>
      <c r="Q6" s="96"/>
      <c r="R6" s="97">
        <f>AVERAGE(N6:Q6)</f>
        <v>18.333333333333332</v>
      </c>
      <c r="S6" s="95">
        <v>19</v>
      </c>
      <c r="T6" s="95">
        <v>16</v>
      </c>
      <c r="U6" s="95">
        <v>20</v>
      </c>
      <c r="V6" s="96"/>
      <c r="W6" s="97">
        <f>AVERAGE(S6:V6)</f>
        <v>18.333333333333332</v>
      </c>
      <c r="X6" s="95">
        <v>19</v>
      </c>
      <c r="Y6" s="95">
        <v>18</v>
      </c>
      <c r="Z6" s="95">
        <v>19</v>
      </c>
      <c r="AA6" s="96"/>
      <c r="AB6" s="97">
        <f>AVERAGE(X6:AA6)</f>
        <v>18.666666666666668</v>
      </c>
      <c r="AC6" s="95">
        <v>19</v>
      </c>
      <c r="AD6" s="95">
        <v>16</v>
      </c>
      <c r="AE6" s="95">
        <v>18</v>
      </c>
      <c r="AF6" s="96"/>
      <c r="AG6" s="97">
        <f>AVERAGE(AC6:AF6)</f>
        <v>17.666666666666668</v>
      </c>
      <c r="AH6" s="95">
        <v>18</v>
      </c>
      <c r="AI6" s="95">
        <v>10</v>
      </c>
      <c r="AJ6" s="95">
        <v>17</v>
      </c>
      <c r="AK6" s="96"/>
      <c r="AL6" s="97">
        <f>AVERAGE(AH6:AK6)</f>
        <v>15</v>
      </c>
      <c r="AM6" s="95">
        <v>18</v>
      </c>
      <c r="AN6" s="95">
        <v>10</v>
      </c>
      <c r="AO6" s="95">
        <v>18</v>
      </c>
      <c r="AP6" s="96"/>
      <c r="AQ6" s="97">
        <f>AVERAGE(AM6:AP6)</f>
        <v>15.333333333333334</v>
      </c>
      <c r="AR6" s="95">
        <v>18</v>
      </c>
      <c r="AS6" s="95">
        <v>12</v>
      </c>
      <c r="AT6" s="95">
        <v>18</v>
      </c>
      <c r="AU6" s="96"/>
      <c r="AV6" s="97">
        <f>AVERAGE(AR6:AU6)</f>
        <v>16</v>
      </c>
      <c r="AW6" s="98">
        <f>M6+R6+W6+AB6+AG6+AL6+AQ6+AV6</f>
        <v>137.33333333333331</v>
      </c>
      <c r="AX6" s="99">
        <v>0</v>
      </c>
      <c r="AY6" s="99">
        <v>0</v>
      </c>
      <c r="AZ6" s="99">
        <v>0</v>
      </c>
      <c r="BA6" s="100"/>
      <c r="BB6" s="97">
        <f>AVERAGE(AX6:BA6)</f>
        <v>0</v>
      </c>
      <c r="BC6" s="99">
        <v>0</v>
      </c>
      <c r="BD6" s="99">
        <v>0</v>
      </c>
      <c r="BE6" s="99">
        <v>0</v>
      </c>
      <c r="BF6" s="100"/>
      <c r="BG6" s="97">
        <f>AVERAGE(BC6:BF6)</f>
        <v>0</v>
      </c>
      <c r="BH6" s="99">
        <v>0</v>
      </c>
      <c r="BI6" s="99">
        <v>0</v>
      </c>
      <c r="BJ6" s="99">
        <v>0</v>
      </c>
      <c r="BK6" s="100"/>
      <c r="BL6" s="97">
        <f>AVERAGE(BH6:BK6)</f>
        <v>0</v>
      </c>
      <c r="BM6" s="99">
        <v>0</v>
      </c>
      <c r="BN6" s="99">
        <v>0</v>
      </c>
      <c r="BO6" s="99">
        <v>0</v>
      </c>
      <c r="BP6" s="100"/>
      <c r="BQ6" s="97">
        <f>AVERAGE(BM6:BP6)</f>
        <v>0</v>
      </c>
      <c r="BR6" s="101">
        <v>0</v>
      </c>
      <c r="BS6" s="101">
        <v>0</v>
      </c>
      <c r="BT6" s="101">
        <v>0</v>
      </c>
      <c r="BU6" s="100"/>
      <c r="BV6" s="97">
        <f>AVERAGE(BR6:BU6)</f>
        <v>0</v>
      </c>
      <c r="BW6" s="101">
        <v>0</v>
      </c>
      <c r="BX6" s="101">
        <v>0</v>
      </c>
      <c r="BY6" s="101">
        <v>0</v>
      </c>
      <c r="BZ6" s="102"/>
      <c r="CA6" s="103">
        <f>AVERAGE(BW6:BZ6)</f>
        <v>0</v>
      </c>
      <c r="CB6" s="104"/>
      <c r="CC6" s="105"/>
      <c r="CD6" s="105"/>
      <c r="CE6" s="100"/>
      <c r="CF6" s="105"/>
      <c r="CG6" s="105"/>
      <c r="CH6" s="105"/>
      <c r="CI6" s="100"/>
      <c r="CJ6" s="105"/>
      <c r="CK6" s="105"/>
      <c r="CL6" s="105"/>
      <c r="CM6" s="100"/>
      <c r="CN6" s="105"/>
      <c r="CO6" s="105"/>
      <c r="CP6" s="105"/>
      <c r="CQ6" s="100"/>
      <c r="CR6" s="105"/>
      <c r="CS6" s="105"/>
      <c r="CT6" s="105"/>
      <c r="CU6" s="100"/>
      <c r="CV6" s="105"/>
      <c r="CW6" s="105"/>
      <c r="CX6" s="105"/>
      <c r="CY6" s="106"/>
      <c r="CZ6" s="107"/>
      <c r="DA6" s="108">
        <f t="shared" ref="DA6:DD9" si="0">SUM(AX6,BC6,BH6,BM6,BR6,BW6)</f>
        <v>0</v>
      </c>
      <c r="DB6" s="109">
        <f t="shared" si="0"/>
        <v>0</v>
      </c>
      <c r="DC6" s="109">
        <f t="shared" si="0"/>
        <v>0</v>
      </c>
      <c r="DD6" s="96">
        <f t="shared" si="0"/>
        <v>0</v>
      </c>
      <c r="DE6" s="110">
        <f>BB6+BG6+BQ6+BL6+BV6+CA6</f>
        <v>0</v>
      </c>
      <c r="DF6" s="97">
        <f>AW6-DE6</f>
        <v>137.33333333333331</v>
      </c>
      <c r="DG6" s="111">
        <f>RANK(DF6,$DF$6:$DF$9,0)</f>
        <v>3</v>
      </c>
    </row>
    <row r="7" spans="1:253" ht="15.75">
      <c r="A7" s="30" t="s">
        <v>227</v>
      </c>
      <c r="B7" s="32"/>
      <c r="C7" s="32" t="s">
        <v>233</v>
      </c>
      <c r="D7" s="32" t="s">
        <v>234</v>
      </c>
      <c r="E7" s="32" t="s">
        <v>235</v>
      </c>
      <c r="F7" s="32" t="s">
        <v>235</v>
      </c>
      <c r="G7" s="117"/>
      <c r="H7" s="117"/>
      <c r="I7" s="95">
        <v>20</v>
      </c>
      <c r="J7" s="95">
        <v>20</v>
      </c>
      <c r="K7" s="95">
        <v>20</v>
      </c>
      <c r="L7" s="96"/>
      <c r="M7" s="97">
        <f>AVERAGE(I7:L7)</f>
        <v>20</v>
      </c>
      <c r="N7" s="95">
        <v>20</v>
      </c>
      <c r="O7" s="95">
        <v>22</v>
      </c>
      <c r="P7" s="95">
        <v>20</v>
      </c>
      <c r="Q7" s="96"/>
      <c r="R7" s="97">
        <f>AVERAGE(N7:Q7)</f>
        <v>20.666666666666668</v>
      </c>
      <c r="S7" s="95">
        <v>21</v>
      </c>
      <c r="T7" s="95">
        <v>22</v>
      </c>
      <c r="U7" s="95">
        <v>21</v>
      </c>
      <c r="V7" s="96"/>
      <c r="W7" s="97">
        <f>AVERAGE(S7:V7)</f>
        <v>21.333333333333332</v>
      </c>
      <c r="X7" s="95">
        <v>21</v>
      </c>
      <c r="Y7" s="95">
        <v>20</v>
      </c>
      <c r="Z7" s="95">
        <v>20</v>
      </c>
      <c r="AA7" s="96"/>
      <c r="AB7" s="97">
        <f>AVERAGE(X7:AA7)</f>
        <v>20.333333333333332</v>
      </c>
      <c r="AC7" s="95">
        <v>20</v>
      </c>
      <c r="AD7" s="95">
        <v>20</v>
      </c>
      <c r="AE7" s="95">
        <v>19</v>
      </c>
      <c r="AF7" s="96"/>
      <c r="AG7" s="97">
        <f>AVERAGE(AC7:AF7)</f>
        <v>19.666666666666668</v>
      </c>
      <c r="AH7" s="95">
        <v>19</v>
      </c>
      <c r="AI7" s="95">
        <v>20</v>
      </c>
      <c r="AJ7" s="95">
        <v>19</v>
      </c>
      <c r="AK7" s="96"/>
      <c r="AL7" s="97">
        <f>AVERAGE(AH7:AK7)</f>
        <v>19.333333333333332</v>
      </c>
      <c r="AM7" s="95">
        <v>19</v>
      </c>
      <c r="AN7" s="95">
        <v>18</v>
      </c>
      <c r="AO7" s="95">
        <v>19</v>
      </c>
      <c r="AP7" s="96"/>
      <c r="AQ7" s="97">
        <f>AVERAGE(AM7:AP7)</f>
        <v>18.666666666666668</v>
      </c>
      <c r="AR7" s="95">
        <v>19</v>
      </c>
      <c r="AS7" s="95">
        <v>18</v>
      </c>
      <c r="AT7" s="95">
        <v>19</v>
      </c>
      <c r="AU7" s="96"/>
      <c r="AV7" s="97">
        <f>AVERAGE(AR7:AU7)</f>
        <v>18.666666666666668</v>
      </c>
      <c r="AW7" s="98">
        <f>M7+R7+W7+AB7+AG7+AL7+AQ7+AV7</f>
        <v>158.66666666666666</v>
      </c>
      <c r="AX7" s="99">
        <v>0</v>
      </c>
      <c r="AY7" s="99">
        <v>0</v>
      </c>
      <c r="AZ7" s="99">
        <v>0</v>
      </c>
      <c r="BA7" s="100"/>
      <c r="BB7" s="97">
        <f>AVERAGE(AX7:BA7)</f>
        <v>0</v>
      </c>
      <c r="BC7" s="99">
        <v>0</v>
      </c>
      <c r="BD7" s="99">
        <v>0</v>
      </c>
      <c r="BE7" s="99">
        <v>0</v>
      </c>
      <c r="BF7" s="100"/>
      <c r="BG7" s="97">
        <f>AVERAGE(BC7:BF7)</f>
        <v>0</v>
      </c>
      <c r="BH7" s="99">
        <v>0</v>
      </c>
      <c r="BI7" s="99">
        <v>0</v>
      </c>
      <c r="BJ7" s="99">
        <v>0</v>
      </c>
      <c r="BK7" s="100"/>
      <c r="BL7" s="97">
        <f>AVERAGE(BH7:BK7)</f>
        <v>0</v>
      </c>
      <c r="BM7" s="99">
        <v>0</v>
      </c>
      <c r="BN7" s="99">
        <v>0</v>
      </c>
      <c r="BO7" s="99">
        <v>0</v>
      </c>
      <c r="BP7" s="100"/>
      <c r="BQ7" s="97">
        <f>AVERAGE(BM7:BP7)</f>
        <v>0</v>
      </c>
      <c r="BR7" s="101">
        <v>0</v>
      </c>
      <c r="BS7" s="101">
        <v>0</v>
      </c>
      <c r="BT7" s="101">
        <v>0</v>
      </c>
      <c r="BU7" s="100"/>
      <c r="BV7" s="97">
        <f>AVERAGE(BR7:BU7)</f>
        <v>0</v>
      </c>
      <c r="BW7" s="101">
        <v>0</v>
      </c>
      <c r="BX7" s="101">
        <v>0</v>
      </c>
      <c r="BY7" s="101">
        <v>0</v>
      </c>
      <c r="BZ7" s="102"/>
      <c r="CA7" s="103">
        <f>AVERAGE(BW7:BZ7)</f>
        <v>0</v>
      </c>
      <c r="CB7" s="104"/>
      <c r="CC7" s="105"/>
      <c r="CD7" s="105"/>
      <c r="CE7" s="100"/>
      <c r="CF7" s="105"/>
      <c r="CG7" s="105"/>
      <c r="CH7" s="105"/>
      <c r="CI7" s="100"/>
      <c r="CJ7" s="105"/>
      <c r="CK7" s="105"/>
      <c r="CL7" s="105"/>
      <c r="CM7" s="100"/>
      <c r="CN7" s="105"/>
      <c r="CO7" s="105"/>
      <c r="CP7" s="105"/>
      <c r="CQ7" s="100"/>
      <c r="CR7" s="105"/>
      <c r="CS7" s="105"/>
      <c r="CT7" s="105"/>
      <c r="CU7" s="100"/>
      <c r="CV7" s="105"/>
      <c r="CW7" s="105"/>
      <c r="CX7" s="105"/>
      <c r="CY7" s="106"/>
      <c r="CZ7" s="107"/>
      <c r="DA7" s="108">
        <f t="shared" si="0"/>
        <v>0</v>
      </c>
      <c r="DB7" s="109">
        <f t="shared" si="0"/>
        <v>0</v>
      </c>
      <c r="DC7" s="109">
        <f t="shared" si="0"/>
        <v>0</v>
      </c>
      <c r="DD7" s="96">
        <f t="shared" si="0"/>
        <v>0</v>
      </c>
      <c r="DE7" s="110">
        <f>BB7+BG7+BQ7+BL7+BV7+CA7</f>
        <v>0</v>
      </c>
      <c r="DF7" s="97">
        <f>AW7-DE7</f>
        <v>158.66666666666666</v>
      </c>
      <c r="DG7" s="111">
        <f>RANK(DF7,$DF$6:$DF$9,0)</f>
        <v>1</v>
      </c>
    </row>
    <row r="8" spans="1:253" ht="15.75">
      <c r="A8" s="30" t="s">
        <v>228</v>
      </c>
      <c r="B8" s="32"/>
      <c r="C8" s="32" t="s">
        <v>236</v>
      </c>
      <c r="D8" s="32" t="s">
        <v>237</v>
      </c>
      <c r="E8" s="32" t="s">
        <v>238</v>
      </c>
      <c r="F8" s="32" t="s">
        <v>238</v>
      </c>
      <c r="G8" s="117"/>
      <c r="H8" s="117"/>
      <c r="I8" s="95">
        <v>18</v>
      </c>
      <c r="J8" s="95">
        <v>20</v>
      </c>
      <c r="K8" s="95">
        <v>17</v>
      </c>
      <c r="L8" s="96"/>
      <c r="M8" s="97">
        <f>AVERAGE(I8:L8)</f>
        <v>18.333333333333332</v>
      </c>
      <c r="N8" s="95">
        <v>18</v>
      </c>
      <c r="O8" s="95">
        <v>21</v>
      </c>
      <c r="P8" s="95">
        <v>18</v>
      </c>
      <c r="Q8" s="96"/>
      <c r="R8" s="97">
        <f>AVERAGE(N8:Q8)</f>
        <v>19</v>
      </c>
      <c r="S8" s="95">
        <v>19</v>
      </c>
      <c r="T8" s="95">
        <v>21</v>
      </c>
      <c r="U8" s="95">
        <v>19</v>
      </c>
      <c r="V8" s="96"/>
      <c r="W8" s="97">
        <f>AVERAGE(S8:V8)</f>
        <v>19.666666666666668</v>
      </c>
      <c r="X8" s="95">
        <v>18</v>
      </c>
      <c r="Y8" s="95">
        <v>22</v>
      </c>
      <c r="Z8" s="95">
        <v>18</v>
      </c>
      <c r="AA8" s="96"/>
      <c r="AB8" s="97">
        <f>AVERAGE(X8:AA8)</f>
        <v>19.333333333333332</v>
      </c>
      <c r="AC8" s="95">
        <v>18</v>
      </c>
      <c r="AD8" s="95">
        <v>20</v>
      </c>
      <c r="AE8" s="95">
        <v>18</v>
      </c>
      <c r="AF8" s="96"/>
      <c r="AG8" s="97">
        <f>AVERAGE(AC8:AF8)</f>
        <v>18.666666666666668</v>
      </c>
      <c r="AH8" s="95">
        <v>17</v>
      </c>
      <c r="AI8" s="95">
        <v>19</v>
      </c>
      <c r="AJ8" s="95">
        <v>16</v>
      </c>
      <c r="AK8" s="96"/>
      <c r="AL8" s="97">
        <f>AVERAGE(AH8:AK8)</f>
        <v>17.333333333333332</v>
      </c>
      <c r="AM8" s="95">
        <v>17</v>
      </c>
      <c r="AN8" s="95">
        <v>17</v>
      </c>
      <c r="AO8" s="95">
        <v>17</v>
      </c>
      <c r="AP8" s="96"/>
      <c r="AQ8" s="97">
        <f>AVERAGE(AM8:AP8)</f>
        <v>17</v>
      </c>
      <c r="AR8" s="95">
        <v>17</v>
      </c>
      <c r="AS8" s="95">
        <v>17</v>
      </c>
      <c r="AT8" s="95">
        <v>17</v>
      </c>
      <c r="AU8" s="96"/>
      <c r="AV8" s="97">
        <f>AVERAGE(AR8:AU8)</f>
        <v>17</v>
      </c>
      <c r="AW8" s="98">
        <f>M8+R8+W8+AB8+AG8+AL8+AQ8+AV8</f>
        <v>146.33333333333331</v>
      </c>
      <c r="AX8" s="99">
        <v>1</v>
      </c>
      <c r="AY8" s="99">
        <v>0</v>
      </c>
      <c r="AZ8" s="99">
        <v>1</v>
      </c>
      <c r="BA8" s="100"/>
      <c r="BB8" s="97">
        <f>AVERAGE(AX8:BA8)</f>
        <v>0.66666666666666663</v>
      </c>
      <c r="BC8" s="99">
        <v>0</v>
      </c>
      <c r="BD8" s="99">
        <v>0</v>
      </c>
      <c r="BE8" s="99">
        <v>0</v>
      </c>
      <c r="BF8" s="100"/>
      <c r="BG8" s="97">
        <f>AVERAGE(BC8:BF8)</f>
        <v>0</v>
      </c>
      <c r="BH8" s="99">
        <v>0</v>
      </c>
      <c r="BI8" s="99">
        <v>0</v>
      </c>
      <c r="BJ8" s="99">
        <v>0</v>
      </c>
      <c r="BK8" s="100"/>
      <c r="BL8" s="97">
        <f>AVERAGE(BH8:BK8)</f>
        <v>0</v>
      </c>
      <c r="BM8" s="99">
        <v>0</v>
      </c>
      <c r="BN8" s="99">
        <v>0</v>
      </c>
      <c r="BO8" s="99">
        <v>0</v>
      </c>
      <c r="BP8" s="100"/>
      <c r="BQ8" s="97">
        <f>AVERAGE(BM8:BP8)</f>
        <v>0</v>
      </c>
      <c r="BR8" s="101">
        <v>0</v>
      </c>
      <c r="BS8" s="101">
        <v>0</v>
      </c>
      <c r="BT8" s="101">
        <v>0</v>
      </c>
      <c r="BU8" s="100"/>
      <c r="BV8" s="97">
        <f>AVERAGE(BR8:BU8)</f>
        <v>0</v>
      </c>
      <c r="BW8" s="101">
        <v>0</v>
      </c>
      <c r="BX8" s="101">
        <v>0</v>
      </c>
      <c r="BY8" s="101">
        <v>0</v>
      </c>
      <c r="BZ8" s="102"/>
      <c r="CA8" s="103">
        <f>AVERAGE(BW8:BZ8)</f>
        <v>0</v>
      </c>
      <c r="CB8" s="104"/>
      <c r="CC8" s="105"/>
      <c r="CD8" s="105"/>
      <c r="CE8" s="100"/>
      <c r="CF8" s="105"/>
      <c r="CG8" s="105"/>
      <c r="CH8" s="105"/>
      <c r="CI8" s="100"/>
      <c r="CJ8" s="105"/>
      <c r="CK8" s="105"/>
      <c r="CL8" s="105"/>
      <c r="CM8" s="100"/>
      <c r="CN8" s="105"/>
      <c r="CO8" s="105"/>
      <c r="CP8" s="105"/>
      <c r="CQ8" s="100"/>
      <c r="CR8" s="105"/>
      <c r="CS8" s="105"/>
      <c r="CT8" s="105"/>
      <c r="CU8" s="100"/>
      <c r="CV8" s="105"/>
      <c r="CW8" s="105"/>
      <c r="CX8" s="105"/>
      <c r="CY8" s="106"/>
      <c r="CZ8" s="107"/>
      <c r="DA8" s="108">
        <f t="shared" si="0"/>
        <v>1</v>
      </c>
      <c r="DB8" s="109">
        <f t="shared" si="0"/>
        <v>0</v>
      </c>
      <c r="DC8" s="109">
        <f t="shared" si="0"/>
        <v>1</v>
      </c>
      <c r="DD8" s="96">
        <f t="shared" si="0"/>
        <v>0</v>
      </c>
      <c r="DE8" s="110">
        <f>BB8+BG8+BQ8+BL8+BV8+CA8</f>
        <v>0.66666666666666663</v>
      </c>
      <c r="DF8" s="97">
        <f>AW8-DE8</f>
        <v>145.66666666666666</v>
      </c>
      <c r="DG8" s="111">
        <f>RANK(DF8,$DF$6:$DF$9,0)</f>
        <v>2</v>
      </c>
    </row>
    <row r="9" spans="1:253" ht="15.75">
      <c r="A9" s="30" t="s">
        <v>229</v>
      </c>
      <c r="B9" s="32"/>
      <c r="C9" s="32" t="s">
        <v>93</v>
      </c>
      <c r="D9" s="32" t="s">
        <v>188</v>
      </c>
      <c r="E9" s="32" t="s">
        <v>239</v>
      </c>
      <c r="F9" s="32" t="s">
        <v>239</v>
      </c>
      <c r="G9" s="117"/>
      <c r="H9" s="117"/>
      <c r="I9" s="95">
        <v>17</v>
      </c>
      <c r="J9" s="95">
        <v>18</v>
      </c>
      <c r="K9" s="95">
        <v>15</v>
      </c>
      <c r="L9" s="96"/>
      <c r="M9" s="97">
        <f>AVERAGE(I9:L9)</f>
        <v>16.666666666666668</v>
      </c>
      <c r="N9" s="95">
        <v>17</v>
      </c>
      <c r="O9" s="95">
        <v>17</v>
      </c>
      <c r="P9" s="95">
        <v>13</v>
      </c>
      <c r="Q9" s="96"/>
      <c r="R9" s="97">
        <f>AVERAGE(N9:Q9)</f>
        <v>15.666666666666666</v>
      </c>
      <c r="S9" s="95">
        <v>17</v>
      </c>
      <c r="T9" s="95">
        <v>17</v>
      </c>
      <c r="U9" s="95">
        <v>12</v>
      </c>
      <c r="V9" s="96"/>
      <c r="W9" s="97">
        <f>AVERAGE(S9:V9)</f>
        <v>15.333333333333334</v>
      </c>
      <c r="X9" s="95">
        <v>17</v>
      </c>
      <c r="Y9" s="95">
        <v>17</v>
      </c>
      <c r="Z9" s="95">
        <v>12</v>
      </c>
      <c r="AA9" s="96"/>
      <c r="AB9" s="97">
        <f>AVERAGE(X9:AA9)</f>
        <v>15.333333333333334</v>
      </c>
      <c r="AC9" s="95">
        <v>14</v>
      </c>
      <c r="AD9" s="95">
        <v>18</v>
      </c>
      <c r="AE9" s="95">
        <v>12</v>
      </c>
      <c r="AF9" s="96"/>
      <c r="AG9" s="97">
        <f>AVERAGE(AC9:AF9)</f>
        <v>14.666666666666666</v>
      </c>
      <c r="AH9" s="95">
        <v>14</v>
      </c>
      <c r="AI9" s="95">
        <v>12</v>
      </c>
      <c r="AJ9" s="95">
        <v>11</v>
      </c>
      <c r="AK9" s="96"/>
      <c r="AL9" s="97">
        <f>AVERAGE(AH9:AK9)</f>
        <v>12.333333333333334</v>
      </c>
      <c r="AM9" s="95">
        <v>13</v>
      </c>
      <c r="AN9" s="95">
        <v>12</v>
      </c>
      <c r="AO9" s="95">
        <v>13</v>
      </c>
      <c r="AP9" s="96"/>
      <c r="AQ9" s="97">
        <f>AVERAGE(AM9:AP9)</f>
        <v>12.666666666666666</v>
      </c>
      <c r="AR9" s="95">
        <v>12</v>
      </c>
      <c r="AS9" s="95">
        <v>12</v>
      </c>
      <c r="AT9" s="95">
        <v>13</v>
      </c>
      <c r="AU9" s="96"/>
      <c r="AV9" s="97">
        <f>AVERAGE(AR9:AU9)</f>
        <v>12.333333333333334</v>
      </c>
      <c r="AW9" s="98">
        <f>M9+R9+W9+AB9+AG9+AL9+AQ9+AV9</f>
        <v>115</v>
      </c>
      <c r="AX9" s="99">
        <v>2</v>
      </c>
      <c r="AY9" s="99">
        <v>0</v>
      </c>
      <c r="AZ9" s="99">
        <v>2</v>
      </c>
      <c r="BA9" s="100"/>
      <c r="BB9" s="97">
        <f>AVERAGE(AX9:BA9)</f>
        <v>1.3333333333333333</v>
      </c>
      <c r="BC9" s="99">
        <v>0</v>
      </c>
      <c r="BD9" s="99">
        <v>0</v>
      </c>
      <c r="BE9" s="99">
        <v>0</v>
      </c>
      <c r="BF9" s="100"/>
      <c r="BG9" s="97">
        <f>AVERAGE(BC9:BF9)</f>
        <v>0</v>
      </c>
      <c r="BH9" s="99">
        <v>0</v>
      </c>
      <c r="BI9" s="99">
        <v>0</v>
      </c>
      <c r="BJ9" s="99">
        <v>0</v>
      </c>
      <c r="BK9" s="100"/>
      <c r="BL9" s="97">
        <f>AVERAGE(BH9:BK9)</f>
        <v>0</v>
      </c>
      <c r="BM9" s="99">
        <v>0</v>
      </c>
      <c r="BN9" s="99">
        <v>0</v>
      </c>
      <c r="BO9" s="99">
        <v>0</v>
      </c>
      <c r="BP9" s="100"/>
      <c r="BQ9" s="97">
        <f>AVERAGE(BM9:BP9)</f>
        <v>0</v>
      </c>
      <c r="BR9" s="101">
        <v>0</v>
      </c>
      <c r="BS9" s="101">
        <v>0</v>
      </c>
      <c r="BT9" s="101">
        <v>0</v>
      </c>
      <c r="BU9" s="100"/>
      <c r="BV9" s="97">
        <f>AVERAGE(BR9:BU9)</f>
        <v>0</v>
      </c>
      <c r="BW9" s="101">
        <v>0</v>
      </c>
      <c r="BX9" s="101">
        <v>0</v>
      </c>
      <c r="BY9" s="101">
        <v>0</v>
      </c>
      <c r="BZ9" s="102"/>
      <c r="CA9" s="103">
        <f>AVERAGE(BW9:BZ9)</f>
        <v>0</v>
      </c>
      <c r="CB9" s="104"/>
      <c r="CC9" s="105"/>
      <c r="CD9" s="105"/>
      <c r="CE9" s="100"/>
      <c r="CF9" s="105"/>
      <c r="CG9" s="105"/>
      <c r="CH9" s="105"/>
      <c r="CI9" s="100"/>
      <c r="CJ9" s="105"/>
      <c r="CK9" s="105"/>
      <c r="CL9" s="105"/>
      <c r="CM9" s="100"/>
      <c r="CN9" s="105"/>
      <c r="CO9" s="105"/>
      <c r="CP9" s="105"/>
      <c r="CQ9" s="100"/>
      <c r="CR9" s="105"/>
      <c r="CS9" s="105"/>
      <c r="CT9" s="105"/>
      <c r="CU9" s="100"/>
      <c r="CV9" s="105"/>
      <c r="CW9" s="105"/>
      <c r="CX9" s="105"/>
      <c r="CY9" s="106"/>
      <c r="CZ9" s="107"/>
      <c r="DA9" s="108">
        <f t="shared" si="0"/>
        <v>2</v>
      </c>
      <c r="DB9" s="109">
        <f t="shared" si="0"/>
        <v>0</v>
      </c>
      <c r="DC9" s="109">
        <f t="shared" si="0"/>
        <v>2</v>
      </c>
      <c r="DD9" s="96">
        <f t="shared" si="0"/>
        <v>0</v>
      </c>
      <c r="DE9" s="110">
        <f>BB9+BG9+BQ9+BL9+BV9+CA9</f>
        <v>1.3333333333333333</v>
      </c>
      <c r="DF9" s="97">
        <f>AW9-DE9</f>
        <v>113.66666666666667</v>
      </c>
      <c r="DG9" s="111">
        <f>RANK(DF9,$DF$6:$DF$9,0)</f>
        <v>4</v>
      </c>
    </row>
  </sheetData>
  <mergeCells count="21">
    <mergeCell ref="CR4:CU4"/>
    <mergeCell ref="CV4:CY4"/>
    <mergeCell ref="DA4:DD4"/>
    <mergeCell ref="BR4:BV4"/>
    <mergeCell ref="BW4:CA4"/>
    <mergeCell ref="CB4:CE4"/>
    <mergeCell ref="CF4:CI4"/>
    <mergeCell ref="CJ4:CM4"/>
    <mergeCell ref="CN4:CQ4"/>
    <mergeCell ref="BM4:BQ4"/>
    <mergeCell ref="I4:M4"/>
    <mergeCell ref="N4:R4"/>
    <mergeCell ref="S4:W4"/>
    <mergeCell ref="X4:AB4"/>
    <mergeCell ref="AC4:AG4"/>
    <mergeCell ref="AH4:AL4"/>
    <mergeCell ref="AM4:AQ4"/>
    <mergeCell ref="AR4:AV4"/>
    <mergeCell ref="AX4:BB4"/>
    <mergeCell ref="BC4:BG4"/>
    <mergeCell ref="BH4:BL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4"/>
  <sheetViews>
    <sheetView showGridLines="0" topLeftCell="CP1" workbookViewId="0">
      <selection activeCell="DI4" sqref="DI4:DI5"/>
    </sheetView>
  </sheetViews>
  <sheetFormatPr defaultColWidth="8.59765625" defaultRowHeight="12.75" customHeight="1"/>
  <cols>
    <col min="1" max="2" width="8.59765625" style="199" hidden="1" customWidth="1"/>
    <col min="3" max="3" width="2.69921875" style="199" customWidth="1"/>
    <col min="4" max="4" width="5.19921875" style="199" customWidth="1"/>
    <col min="5" max="5" width="2.69921875" style="199" customWidth="1"/>
    <col min="6" max="7" width="8.59765625" style="199" customWidth="1"/>
    <col min="8" max="8" width="9.69921875" style="199" customWidth="1"/>
    <col min="9" max="11" width="8.59765625" style="199" hidden="1" customWidth="1"/>
    <col min="12" max="12" width="5.5" style="199" customWidth="1"/>
    <col min="13" max="13" width="4.09765625" style="199" customWidth="1"/>
    <col min="14" max="14" width="4.19921875" style="199" customWidth="1"/>
    <col min="15" max="15" width="4.796875" style="199" customWidth="1"/>
    <col min="16" max="17" width="4.59765625" style="199" customWidth="1"/>
    <col min="18" max="18" width="4.296875" style="199" customWidth="1"/>
    <col min="19" max="19" width="4.8984375" style="199" customWidth="1"/>
    <col min="20" max="20" width="5.19921875" style="199" customWidth="1"/>
    <col min="21" max="21" width="4.796875" style="199" customWidth="1"/>
    <col min="22" max="22" width="4.296875" style="199" customWidth="1"/>
    <col min="23" max="23" width="4.09765625" style="199" customWidth="1"/>
    <col min="24" max="24" width="4.19921875" style="199" customWidth="1"/>
    <col min="25" max="25" width="3.59765625" style="199" customWidth="1"/>
    <col min="26" max="26" width="4.5" style="199" customWidth="1"/>
    <col min="27" max="28" width="4.296875" style="199" customWidth="1"/>
    <col min="29" max="29" width="5.796875" style="199" customWidth="1"/>
    <col min="30" max="30" width="6.19921875" style="199" customWidth="1"/>
    <col min="31" max="32" width="6" style="199" customWidth="1"/>
    <col min="33" max="33" width="4.69921875" style="199" customWidth="1"/>
    <col min="34" max="34" width="4.5" style="199" customWidth="1"/>
    <col min="35" max="35" width="4.19921875" style="199" customWidth="1"/>
    <col min="36" max="36" width="4.59765625" style="199" customWidth="1"/>
    <col min="37" max="37" width="5" style="199" customWidth="1"/>
    <col min="38" max="38" width="4.59765625" style="199" customWidth="1"/>
    <col min="39" max="39" width="5.296875" style="199" customWidth="1"/>
    <col min="40" max="40" width="8" style="199" customWidth="1"/>
    <col min="41" max="41" width="5.5" style="199" customWidth="1"/>
    <col min="42" max="42" width="4.69921875" style="199" customWidth="1"/>
    <col min="43" max="43" width="4.5" style="199" customWidth="1"/>
    <col min="44" max="44" width="4.296875" style="199" customWidth="1"/>
    <col min="45" max="45" width="8" style="199" customWidth="1"/>
    <col min="46" max="46" width="4.296875" style="199" customWidth="1"/>
    <col min="47" max="47" width="4.796875" style="199" customWidth="1"/>
    <col min="48" max="48" width="4.5" style="199" customWidth="1"/>
    <col min="49" max="49" width="4.59765625" style="199" customWidth="1"/>
    <col min="50" max="50" width="8" style="199" customWidth="1"/>
    <col min="51" max="52" width="5.796875" style="199" customWidth="1"/>
    <col min="53" max="55" width="3.69921875" style="199" customWidth="1"/>
    <col min="56" max="56" width="8" style="199" customWidth="1"/>
    <col min="57" max="57" width="3.59765625" style="199" customWidth="1"/>
    <col min="58" max="60" width="3.69921875" style="199" customWidth="1"/>
    <col min="61" max="61" width="8" style="199" customWidth="1"/>
    <col min="62" max="62" width="3.59765625" style="199" customWidth="1"/>
    <col min="63" max="65" width="3.69921875" style="199" customWidth="1"/>
    <col min="66" max="66" width="8" style="199" customWidth="1"/>
    <col min="67" max="67" width="3.59765625" style="199" customWidth="1"/>
    <col min="68" max="70" width="3.69921875" style="199" customWidth="1"/>
    <col min="71" max="71" width="8" style="199" customWidth="1"/>
    <col min="72" max="72" width="3.59765625" style="199" customWidth="1"/>
    <col min="73" max="75" width="3.69921875" style="199" customWidth="1"/>
    <col min="76" max="76" width="8" style="199" customWidth="1"/>
    <col min="77" max="77" width="3.59765625" style="199" customWidth="1"/>
    <col min="78" max="80" width="3.69921875" style="199" customWidth="1"/>
    <col min="81" max="81" width="8" style="199" customWidth="1"/>
    <col min="82" max="82" width="3.59765625" style="199" customWidth="1"/>
    <col min="83" max="90" width="3.3984375" style="199" customWidth="1"/>
    <col min="91" max="102" width="4.59765625" style="199" customWidth="1"/>
    <col min="103" max="106" width="4.69921875" style="199" customWidth="1"/>
    <col min="107" max="107" width="6.3984375" style="199" customWidth="1"/>
    <col min="108" max="112" width="3.59765625" style="199" customWidth="1"/>
    <col min="113" max="113" width="7.69921875" style="199" customWidth="1"/>
    <col min="114" max="114" width="2.5" style="199" customWidth="1"/>
    <col min="115" max="130" width="8.59765625" style="199" hidden="1" customWidth="1"/>
    <col min="131" max="256" width="8.59765625" style="199" customWidth="1"/>
  </cols>
  <sheetData>
    <row r="1" spans="1:132" ht="17.100000000000001" customHeight="1">
      <c r="A1" s="70"/>
      <c r="B1" s="70"/>
      <c r="C1" s="64"/>
      <c r="D1" s="254">
        <f>classi!B2</f>
        <v>43078</v>
      </c>
      <c r="E1" s="257"/>
      <c r="F1" s="257"/>
      <c r="G1" s="257"/>
      <c r="H1" s="258"/>
      <c r="I1" s="65"/>
      <c r="J1" s="66"/>
      <c r="K1" s="66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8"/>
      <c r="DI1" s="69"/>
      <c r="DJ1" s="69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70"/>
      <c r="EB1" s="70"/>
    </row>
    <row r="2" spans="1:132" ht="17.100000000000001" customHeight="1">
      <c r="A2" s="70"/>
      <c r="B2" s="70"/>
      <c r="C2" s="64"/>
      <c r="D2" s="254" t="s">
        <v>73</v>
      </c>
      <c r="E2" s="255"/>
      <c r="F2" s="255"/>
      <c r="G2" s="255"/>
      <c r="H2" s="256"/>
      <c r="I2" s="71"/>
      <c r="J2" s="72"/>
      <c r="K2" s="73"/>
      <c r="L2" s="262" t="s">
        <v>28</v>
      </c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4"/>
      <c r="AF2" s="262" t="s">
        <v>29</v>
      </c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4"/>
      <c r="BA2" s="262" t="s">
        <v>30</v>
      </c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3"/>
      <c r="DG2" s="264"/>
      <c r="DH2" s="74"/>
      <c r="DI2" s="75"/>
      <c r="DJ2" s="72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3"/>
      <c r="EA2" s="70"/>
      <c r="EB2" s="70"/>
    </row>
    <row r="3" spans="1:132" ht="87.75" customHeight="1">
      <c r="A3" s="70"/>
      <c r="B3" s="70"/>
      <c r="C3" s="64"/>
      <c r="D3" s="160" t="s">
        <v>1</v>
      </c>
      <c r="E3" s="161"/>
      <c r="F3" s="162" t="s">
        <v>2</v>
      </c>
      <c r="G3" s="162" t="s">
        <v>3</v>
      </c>
      <c r="H3" s="162" t="s">
        <v>4</v>
      </c>
      <c r="I3" s="79"/>
      <c r="J3" s="79"/>
      <c r="K3" s="79"/>
      <c r="L3" s="249" t="s">
        <v>31</v>
      </c>
      <c r="M3" s="250"/>
      <c r="N3" s="250"/>
      <c r="O3" s="250"/>
      <c r="P3" s="251"/>
      <c r="Q3" s="249" t="s">
        <v>32</v>
      </c>
      <c r="R3" s="250"/>
      <c r="S3" s="250"/>
      <c r="T3" s="250"/>
      <c r="U3" s="251"/>
      <c r="V3" s="249" t="s">
        <v>33</v>
      </c>
      <c r="W3" s="250"/>
      <c r="X3" s="250"/>
      <c r="Y3" s="250"/>
      <c r="Z3" s="251"/>
      <c r="AA3" s="249" t="s">
        <v>34</v>
      </c>
      <c r="AB3" s="250"/>
      <c r="AC3" s="250"/>
      <c r="AD3" s="250"/>
      <c r="AE3" s="251"/>
      <c r="AF3" s="249" t="s">
        <v>35</v>
      </c>
      <c r="AG3" s="250"/>
      <c r="AH3" s="250"/>
      <c r="AI3" s="250"/>
      <c r="AJ3" s="251"/>
      <c r="AK3" s="249" t="s">
        <v>36</v>
      </c>
      <c r="AL3" s="250"/>
      <c r="AM3" s="250"/>
      <c r="AN3" s="250"/>
      <c r="AO3" s="251"/>
      <c r="AP3" s="249" t="s">
        <v>37</v>
      </c>
      <c r="AQ3" s="250"/>
      <c r="AR3" s="250"/>
      <c r="AS3" s="250"/>
      <c r="AT3" s="251"/>
      <c r="AU3" s="249" t="s">
        <v>38</v>
      </c>
      <c r="AV3" s="250"/>
      <c r="AW3" s="250"/>
      <c r="AX3" s="250"/>
      <c r="AY3" s="251"/>
      <c r="AZ3" s="80" t="s">
        <v>39</v>
      </c>
      <c r="BA3" s="249" t="s">
        <v>40</v>
      </c>
      <c r="BB3" s="250"/>
      <c r="BC3" s="250"/>
      <c r="BD3" s="250"/>
      <c r="BE3" s="251"/>
      <c r="BF3" s="249" t="s">
        <v>41</v>
      </c>
      <c r="BG3" s="250"/>
      <c r="BH3" s="250"/>
      <c r="BI3" s="250"/>
      <c r="BJ3" s="251"/>
      <c r="BK3" s="249" t="s">
        <v>42</v>
      </c>
      <c r="BL3" s="250"/>
      <c r="BM3" s="250"/>
      <c r="BN3" s="250"/>
      <c r="BO3" s="251"/>
      <c r="BP3" s="249" t="s">
        <v>43</v>
      </c>
      <c r="BQ3" s="250"/>
      <c r="BR3" s="250"/>
      <c r="BS3" s="250"/>
      <c r="BT3" s="251"/>
      <c r="BU3" s="249" t="s">
        <v>44</v>
      </c>
      <c r="BV3" s="250"/>
      <c r="BW3" s="250"/>
      <c r="BX3" s="250"/>
      <c r="BY3" s="251"/>
      <c r="BZ3" s="249" t="s">
        <v>45</v>
      </c>
      <c r="CA3" s="250"/>
      <c r="CB3" s="250"/>
      <c r="CC3" s="250"/>
      <c r="CD3" s="252"/>
      <c r="CE3" s="253" t="s">
        <v>46</v>
      </c>
      <c r="CF3" s="250"/>
      <c r="CG3" s="250"/>
      <c r="CH3" s="251"/>
      <c r="CI3" s="249" t="s">
        <v>47</v>
      </c>
      <c r="CJ3" s="250"/>
      <c r="CK3" s="250"/>
      <c r="CL3" s="251"/>
      <c r="CM3" s="249" t="s">
        <v>48</v>
      </c>
      <c r="CN3" s="250"/>
      <c r="CO3" s="250"/>
      <c r="CP3" s="251"/>
      <c r="CQ3" s="249" t="s">
        <v>49</v>
      </c>
      <c r="CR3" s="250"/>
      <c r="CS3" s="250"/>
      <c r="CT3" s="251"/>
      <c r="CU3" s="249" t="s">
        <v>50</v>
      </c>
      <c r="CV3" s="250"/>
      <c r="CW3" s="250"/>
      <c r="CX3" s="251"/>
      <c r="CY3" s="249" t="s">
        <v>51</v>
      </c>
      <c r="CZ3" s="250"/>
      <c r="DA3" s="250"/>
      <c r="DB3" s="252"/>
      <c r="DC3" s="81" t="s">
        <v>52</v>
      </c>
      <c r="DD3" s="253" t="s">
        <v>53</v>
      </c>
      <c r="DE3" s="250"/>
      <c r="DF3" s="250"/>
      <c r="DG3" s="251"/>
      <c r="DH3" s="82" t="s">
        <v>54</v>
      </c>
      <c r="DI3" s="82" t="s">
        <v>55</v>
      </c>
      <c r="DJ3" s="83" t="s">
        <v>56</v>
      </c>
      <c r="DK3" s="84" t="s">
        <v>31</v>
      </c>
      <c r="DL3" s="85" t="s">
        <v>57</v>
      </c>
      <c r="DM3" s="85" t="s">
        <v>58</v>
      </c>
      <c r="DN3" s="86" t="s">
        <v>59</v>
      </c>
      <c r="DO3" s="87" t="s">
        <v>60</v>
      </c>
      <c r="DP3" s="86" t="s">
        <v>58</v>
      </c>
      <c r="DQ3" s="85" t="s">
        <v>61</v>
      </c>
      <c r="DR3" s="85" t="s">
        <v>62</v>
      </c>
      <c r="DS3" s="85" t="s">
        <v>58</v>
      </c>
      <c r="DT3" s="87" t="s">
        <v>63</v>
      </c>
      <c r="DU3" s="87" t="s">
        <v>64</v>
      </c>
      <c r="DV3" s="88" t="s">
        <v>65</v>
      </c>
      <c r="DW3" s="87" t="s">
        <v>66</v>
      </c>
      <c r="DX3" s="89">
        <f>LARGE(DI4:DI23,1)</f>
        <v>156.66666666666666</v>
      </c>
      <c r="DY3" s="90" t="s">
        <v>67</v>
      </c>
      <c r="DZ3" s="91"/>
      <c r="EA3" s="70"/>
      <c r="EB3" s="70"/>
    </row>
    <row r="4" spans="1:132" ht="16.5" customHeight="1">
      <c r="A4" s="70"/>
      <c r="B4" s="70"/>
      <c r="C4" s="64"/>
      <c r="D4" s="200"/>
      <c r="E4" s="201"/>
      <c r="F4" s="201" t="str">
        <f>classi!C152</f>
        <v>Chiara</v>
      </c>
      <c r="G4" s="201" t="str">
        <f>classi!D152</f>
        <v>Di Bene</v>
      </c>
      <c r="H4" s="176" t="str">
        <f>classi!G152</f>
        <v>Nahui - Pasti</v>
      </c>
      <c r="I4" s="118"/>
      <c r="J4" s="94"/>
      <c r="K4" s="93"/>
      <c r="L4" s="95">
        <v>18</v>
      </c>
      <c r="M4" s="95">
        <v>22</v>
      </c>
      <c r="N4" s="95">
        <v>17</v>
      </c>
      <c r="O4" s="96"/>
      <c r="P4" s="97">
        <f t="shared" ref="P4:P23" si="0">AVERAGE(L4:O4)</f>
        <v>19</v>
      </c>
      <c r="Q4" s="95">
        <v>17</v>
      </c>
      <c r="R4" s="95">
        <v>21</v>
      </c>
      <c r="S4" s="95">
        <v>18</v>
      </c>
      <c r="T4" s="96"/>
      <c r="U4" s="97">
        <f t="shared" ref="U4:U23" si="1">AVERAGE(Q4:T4)</f>
        <v>18.666666666666668</v>
      </c>
      <c r="V4" s="95">
        <v>19</v>
      </c>
      <c r="W4" s="95">
        <v>21</v>
      </c>
      <c r="X4" s="95">
        <v>19</v>
      </c>
      <c r="Y4" s="96"/>
      <c r="Z4" s="97">
        <f t="shared" ref="Z4:Z23" si="2">AVERAGE(V4:Y4)</f>
        <v>19.666666666666668</v>
      </c>
      <c r="AA4" s="95">
        <v>15</v>
      </c>
      <c r="AB4" s="95">
        <v>21</v>
      </c>
      <c r="AC4" s="95">
        <v>16</v>
      </c>
      <c r="AD4" s="96"/>
      <c r="AE4" s="97">
        <f t="shared" ref="AE4:AE23" si="3">AVERAGE(AA4:AD4)</f>
        <v>17.333333333333332</v>
      </c>
      <c r="AF4" s="95">
        <v>17</v>
      </c>
      <c r="AG4" s="95">
        <v>19</v>
      </c>
      <c r="AH4" s="95">
        <v>17</v>
      </c>
      <c r="AI4" s="96"/>
      <c r="AJ4" s="97">
        <f t="shared" ref="AJ4:AJ23" si="4">AVERAGE(AF4:AI4)</f>
        <v>17.666666666666668</v>
      </c>
      <c r="AK4" s="95">
        <v>16</v>
      </c>
      <c r="AL4" s="95">
        <v>19</v>
      </c>
      <c r="AM4" s="95">
        <v>16</v>
      </c>
      <c r="AN4" s="96"/>
      <c r="AO4" s="97">
        <f t="shared" ref="AO4:AO23" si="5">AVERAGE(AK4:AN4)</f>
        <v>17</v>
      </c>
      <c r="AP4" s="95">
        <v>16</v>
      </c>
      <c r="AQ4" s="95">
        <v>19</v>
      </c>
      <c r="AR4" s="95">
        <v>17</v>
      </c>
      <c r="AS4" s="96"/>
      <c r="AT4" s="97">
        <f t="shared" ref="AT4:AT23" si="6">AVERAGE(AP4:AS4)</f>
        <v>17.333333333333332</v>
      </c>
      <c r="AU4" s="95">
        <v>16</v>
      </c>
      <c r="AV4" s="95">
        <v>20</v>
      </c>
      <c r="AW4" s="95">
        <v>17</v>
      </c>
      <c r="AX4" s="96"/>
      <c r="AY4" s="97">
        <f t="shared" ref="AY4:AY23" si="7">AVERAGE(AU4:AX4)</f>
        <v>17.666666666666668</v>
      </c>
      <c r="AZ4" s="98">
        <f t="shared" ref="AZ4:AZ23" si="8">P4+U4+Z4+AE4+AJ4+AO4+AT4+AY4</f>
        <v>144.33333333333334</v>
      </c>
      <c r="BA4" s="99">
        <v>0</v>
      </c>
      <c r="BB4" s="99">
        <v>0</v>
      </c>
      <c r="BC4" s="99">
        <v>1</v>
      </c>
      <c r="BD4" s="100"/>
      <c r="BE4" s="97">
        <f t="shared" ref="BE4:BE23" si="9">AVERAGE(BA4:BD4)</f>
        <v>0.33333333333333331</v>
      </c>
      <c r="BF4" s="99">
        <v>0</v>
      </c>
      <c r="BG4" s="99">
        <v>0</v>
      </c>
      <c r="BH4" s="99">
        <v>0</v>
      </c>
      <c r="BI4" s="100"/>
      <c r="BJ4" s="97">
        <f t="shared" ref="BJ4:BJ23" si="10">AVERAGE(BF4:BI4)</f>
        <v>0</v>
      </c>
      <c r="BK4" s="99">
        <v>0</v>
      </c>
      <c r="BL4" s="99">
        <v>0</v>
      </c>
      <c r="BM4" s="99">
        <v>0</v>
      </c>
      <c r="BN4" s="100"/>
      <c r="BO4" s="97">
        <f t="shared" ref="BO4:BO23" si="11">AVERAGE(BK4:BN4)</f>
        <v>0</v>
      </c>
      <c r="BP4" s="99">
        <v>0</v>
      </c>
      <c r="BQ4" s="99">
        <v>0</v>
      </c>
      <c r="BR4" s="99">
        <v>0</v>
      </c>
      <c r="BS4" s="100"/>
      <c r="BT4" s="97">
        <f t="shared" ref="BT4:BT23" si="12">AVERAGE(BP4:BS4)</f>
        <v>0</v>
      </c>
      <c r="BU4" s="101">
        <v>0</v>
      </c>
      <c r="BV4" s="101">
        <v>0</v>
      </c>
      <c r="BW4" s="101">
        <v>0</v>
      </c>
      <c r="BX4" s="100"/>
      <c r="BY4" s="97">
        <f t="shared" ref="BY4:BY23" si="13">AVERAGE(BU4:BX4)</f>
        <v>0</v>
      </c>
      <c r="BZ4" s="101">
        <v>0</v>
      </c>
      <c r="CA4" s="101">
        <v>0</v>
      </c>
      <c r="CB4" s="101">
        <v>0</v>
      </c>
      <c r="CC4" s="102"/>
      <c r="CD4" s="103">
        <f t="shared" ref="CD4:CD23" si="14">AVERAGE(BZ4:CC4)</f>
        <v>0</v>
      </c>
      <c r="CE4" s="104"/>
      <c r="CF4" s="105"/>
      <c r="CG4" s="105"/>
      <c r="CH4" s="100"/>
      <c r="CI4" s="105"/>
      <c r="CJ4" s="105"/>
      <c r="CK4" s="105"/>
      <c r="CL4" s="100"/>
      <c r="CM4" s="105"/>
      <c r="CN4" s="105"/>
      <c r="CO4" s="105"/>
      <c r="CP4" s="100"/>
      <c r="CQ4" s="105"/>
      <c r="CR4" s="105"/>
      <c r="CS4" s="105"/>
      <c r="CT4" s="100"/>
      <c r="CU4" s="105"/>
      <c r="CV4" s="105"/>
      <c r="CW4" s="105"/>
      <c r="CX4" s="100"/>
      <c r="CY4" s="105"/>
      <c r="CZ4" s="105"/>
      <c r="DA4" s="105"/>
      <c r="DB4" s="106"/>
      <c r="DC4" s="107"/>
      <c r="DD4" s="108">
        <f>SUM(BA4,BF4,BK4,BP4,BU4,BZ4)</f>
        <v>0</v>
      </c>
      <c r="DE4" s="109">
        <f>SUM(BB4,BG4,BL4,BQ4,BV4,CA4)</f>
        <v>0</v>
      </c>
      <c r="DF4" s="109">
        <f>SUM(BC4,BH4,BM4,BR4,BW4,CB4)</f>
        <v>1</v>
      </c>
      <c r="DG4" s="96">
        <f>SUM(BD4,BI4,BN4,BS4,BX4,CC4)</f>
        <v>0</v>
      </c>
      <c r="DH4" s="110">
        <f t="shared" ref="DH4:DH23" si="15">BE4+BJ4+BT4+BO4+BY4+CD4</f>
        <v>0.33333333333333331</v>
      </c>
      <c r="DI4" s="97">
        <f t="shared" ref="DI4:DI23" si="16">AZ4-DH4</f>
        <v>144</v>
      </c>
      <c r="DJ4" s="111">
        <f t="shared" ref="DJ4:DJ23" si="17">RANK(DI4,$DI$4:$DI$23,0)</f>
        <v>2</v>
      </c>
      <c r="DK4" s="112">
        <f t="shared" ref="DK4:DK23" si="18">P4</f>
        <v>19</v>
      </c>
      <c r="DL4" s="97">
        <f t="shared" ref="DL4:DL23" si="19">DI4*10^3+DK4</f>
        <v>144019</v>
      </c>
      <c r="DM4" s="97">
        <f t="shared" ref="DM4:DM23" si="20">RANK(DL4,$DL$4:$DL$23,0)</f>
        <v>2</v>
      </c>
      <c r="DN4" s="97">
        <f t="shared" ref="DN4:DN23" si="21">AJ4</f>
        <v>17.666666666666668</v>
      </c>
      <c r="DO4" s="97">
        <f t="shared" ref="DO4:DO23" si="22">(DI4*10^3+DK4)*10^3+DN4</f>
        <v>144019017.66666666</v>
      </c>
      <c r="DP4" s="97">
        <f t="shared" ref="DP4:DP23" si="23">RANK(DO4,$DO$4:$DO$23,0)</f>
        <v>2</v>
      </c>
      <c r="DQ4" s="113">
        <f t="shared" ref="DQ4:DQ23" si="24">U4</f>
        <v>18.666666666666668</v>
      </c>
      <c r="DR4" s="113">
        <f t="shared" ref="DR4:DR24" si="25">((DI4*10^3+DK4)*10^3+DN4)*10^3+DQ4</f>
        <v>144019017685.33331</v>
      </c>
      <c r="DS4" s="113">
        <f t="shared" ref="DS4:DS23" si="26">RANK(DR4,$DR$4:$DR$23,0)</f>
        <v>2</v>
      </c>
      <c r="DT4" s="113">
        <f t="shared" ref="DT4:DT23" si="27">AO4</f>
        <v>17</v>
      </c>
      <c r="DU4" s="113">
        <f t="shared" ref="DU4:DU23" si="28">(((DI4*10^3+DK4)*10^3+DN4)*10^3+DQ4)*10^3+DT4</f>
        <v>144019017685350.31</v>
      </c>
      <c r="DV4" s="114">
        <f t="shared" ref="DV4:DV23" si="29">IF(F4&gt;0,RANK(DU4,$DU$4:$DU$23,0),20)</f>
        <v>2</v>
      </c>
      <c r="DW4" s="113">
        <f>IF(DV4&lt;&gt;20,RANK(DV4,$DV$4:$DV$23,1)+COUNTIF(DV$4:DV4,DV4)-1,20)</f>
        <v>2</v>
      </c>
      <c r="DX4" s="115">
        <f t="shared" ref="DX4:DX23" si="30">DI4/$DX$3</f>
        <v>0.91914893617021287</v>
      </c>
      <c r="DY4" s="116" t="str">
        <f t="shared" ref="DY4:DY23" si="31">IF(COUNTIF(CE4:DB4,"x")&gt;0,"Dis",IF(COUNTIF(DC4,"x")&gt;0,"Abbruch","-"))</f>
        <v>-</v>
      </c>
      <c r="DZ4" s="91"/>
      <c r="EA4" s="70"/>
      <c r="EB4" s="70"/>
    </row>
    <row r="5" spans="1:132" ht="15.95" customHeight="1">
      <c r="A5" s="70"/>
      <c r="B5" s="70"/>
      <c r="C5" s="64"/>
      <c r="D5" s="202"/>
      <c r="E5" s="117"/>
      <c r="F5" s="93" t="str">
        <f>classi!C153</f>
        <v>Liliana</v>
      </c>
      <c r="G5" s="93" t="str">
        <f>classi!D153</f>
        <v>Ferrari Bruno</v>
      </c>
      <c r="H5" s="203" t="str">
        <f>classi!G153</f>
        <v>Zorba - Liza</v>
      </c>
      <c r="I5" s="204"/>
      <c r="J5" s="117"/>
      <c r="K5" s="117"/>
      <c r="L5" s="95">
        <v>21</v>
      </c>
      <c r="M5" s="95">
        <v>22</v>
      </c>
      <c r="N5" s="95">
        <v>20</v>
      </c>
      <c r="O5" s="96"/>
      <c r="P5" s="97">
        <f t="shared" si="0"/>
        <v>21</v>
      </c>
      <c r="Q5" s="95">
        <v>20</v>
      </c>
      <c r="R5" s="95">
        <v>22</v>
      </c>
      <c r="S5" s="95">
        <v>21</v>
      </c>
      <c r="T5" s="96"/>
      <c r="U5" s="97">
        <f t="shared" si="1"/>
        <v>21</v>
      </c>
      <c r="V5" s="95">
        <v>20</v>
      </c>
      <c r="W5" s="95">
        <v>22</v>
      </c>
      <c r="X5" s="95">
        <v>20</v>
      </c>
      <c r="Y5" s="96"/>
      <c r="Z5" s="97">
        <f t="shared" si="2"/>
        <v>20.666666666666668</v>
      </c>
      <c r="AA5" s="95">
        <v>20</v>
      </c>
      <c r="AB5" s="95">
        <v>22</v>
      </c>
      <c r="AC5" s="95">
        <v>20</v>
      </c>
      <c r="AD5" s="96"/>
      <c r="AE5" s="97">
        <f t="shared" si="3"/>
        <v>20.666666666666668</v>
      </c>
      <c r="AF5" s="95">
        <v>19</v>
      </c>
      <c r="AG5" s="95">
        <v>20</v>
      </c>
      <c r="AH5" s="95">
        <v>19</v>
      </c>
      <c r="AI5" s="96"/>
      <c r="AJ5" s="97">
        <f t="shared" si="4"/>
        <v>19.333333333333332</v>
      </c>
      <c r="AK5" s="95">
        <v>18</v>
      </c>
      <c r="AL5" s="95">
        <v>18</v>
      </c>
      <c r="AM5" s="95">
        <v>17</v>
      </c>
      <c r="AN5" s="96"/>
      <c r="AO5" s="97">
        <f t="shared" si="5"/>
        <v>17.666666666666668</v>
      </c>
      <c r="AP5" s="95">
        <v>17</v>
      </c>
      <c r="AQ5" s="95">
        <v>18</v>
      </c>
      <c r="AR5" s="95">
        <v>18</v>
      </c>
      <c r="AS5" s="96"/>
      <c r="AT5" s="97">
        <f t="shared" si="6"/>
        <v>17.666666666666668</v>
      </c>
      <c r="AU5" s="95">
        <v>17</v>
      </c>
      <c r="AV5" s="95">
        <v>20</v>
      </c>
      <c r="AW5" s="95">
        <v>19</v>
      </c>
      <c r="AX5" s="96"/>
      <c r="AY5" s="97">
        <f t="shared" si="7"/>
        <v>18.666666666666668</v>
      </c>
      <c r="AZ5" s="98">
        <f t="shared" si="8"/>
        <v>156.66666666666666</v>
      </c>
      <c r="BA5" s="99">
        <v>0</v>
      </c>
      <c r="BB5" s="99">
        <v>0</v>
      </c>
      <c r="BC5" s="99">
        <v>0</v>
      </c>
      <c r="BD5" s="100"/>
      <c r="BE5" s="97">
        <f t="shared" si="9"/>
        <v>0</v>
      </c>
      <c r="BF5" s="99">
        <v>0</v>
      </c>
      <c r="BG5" s="99">
        <v>0</v>
      </c>
      <c r="BH5" s="99">
        <v>0</v>
      </c>
      <c r="BI5" s="100"/>
      <c r="BJ5" s="97">
        <f t="shared" si="10"/>
        <v>0</v>
      </c>
      <c r="BK5" s="99">
        <v>0</v>
      </c>
      <c r="BL5" s="99">
        <v>0</v>
      </c>
      <c r="BM5" s="99">
        <v>0</v>
      </c>
      <c r="BN5" s="100"/>
      <c r="BO5" s="97">
        <f t="shared" si="11"/>
        <v>0</v>
      </c>
      <c r="BP5" s="99">
        <v>0</v>
      </c>
      <c r="BQ5" s="99">
        <v>0</v>
      </c>
      <c r="BR5" s="99">
        <v>0</v>
      </c>
      <c r="BS5" s="100"/>
      <c r="BT5" s="97">
        <f t="shared" si="12"/>
        <v>0</v>
      </c>
      <c r="BU5" s="101">
        <v>0</v>
      </c>
      <c r="BV5" s="101">
        <v>0</v>
      </c>
      <c r="BW5" s="101">
        <v>0</v>
      </c>
      <c r="BX5" s="100"/>
      <c r="BY5" s="97">
        <f t="shared" si="13"/>
        <v>0</v>
      </c>
      <c r="BZ5" s="101">
        <v>0</v>
      </c>
      <c r="CA5" s="101">
        <v>0</v>
      </c>
      <c r="CB5" s="101">
        <v>0</v>
      </c>
      <c r="CC5" s="102"/>
      <c r="CD5" s="103">
        <f t="shared" si="14"/>
        <v>0</v>
      </c>
      <c r="CE5" s="104"/>
      <c r="CF5" s="105"/>
      <c r="CG5" s="105"/>
      <c r="CH5" s="100"/>
      <c r="CI5" s="105"/>
      <c r="CJ5" s="105"/>
      <c r="CK5" s="105"/>
      <c r="CL5" s="100"/>
      <c r="CM5" s="105"/>
      <c r="CN5" s="105"/>
      <c r="CO5" s="105"/>
      <c r="CP5" s="100"/>
      <c r="CQ5" s="105"/>
      <c r="CR5" s="105"/>
      <c r="CS5" s="105"/>
      <c r="CT5" s="100"/>
      <c r="CU5" s="105"/>
      <c r="CV5" s="105"/>
      <c r="CW5" s="105"/>
      <c r="CX5" s="100"/>
      <c r="CY5" s="105"/>
      <c r="CZ5" s="105"/>
      <c r="DA5" s="105"/>
      <c r="DB5" s="106"/>
      <c r="DC5" s="107"/>
      <c r="DD5" s="108">
        <v>0</v>
      </c>
      <c r="DE5" s="109">
        <v>0</v>
      </c>
      <c r="DF5" s="109">
        <v>0</v>
      </c>
      <c r="DG5" s="96">
        <f t="shared" ref="DG5:DG23" si="32">SUM(BD5,BI5,BN5,BS5,BX5,CC5)</f>
        <v>0</v>
      </c>
      <c r="DH5" s="110">
        <f t="shared" si="15"/>
        <v>0</v>
      </c>
      <c r="DI5" s="97">
        <f t="shared" si="16"/>
        <v>156.66666666666666</v>
      </c>
      <c r="DJ5" s="111">
        <f t="shared" si="17"/>
        <v>1</v>
      </c>
      <c r="DK5" s="112">
        <f t="shared" si="18"/>
        <v>21</v>
      </c>
      <c r="DL5" s="97">
        <f t="shared" si="19"/>
        <v>156687.66666666666</v>
      </c>
      <c r="DM5" s="97">
        <f t="shared" si="20"/>
        <v>1</v>
      </c>
      <c r="DN5" s="97">
        <f t="shared" si="21"/>
        <v>19.333333333333332</v>
      </c>
      <c r="DO5" s="97">
        <f t="shared" si="22"/>
        <v>156687686</v>
      </c>
      <c r="DP5" s="97">
        <f t="shared" si="23"/>
        <v>1</v>
      </c>
      <c r="DQ5" s="113">
        <f t="shared" si="24"/>
        <v>21</v>
      </c>
      <c r="DR5" s="113">
        <f t="shared" si="25"/>
        <v>156687686021</v>
      </c>
      <c r="DS5" s="113">
        <f t="shared" si="26"/>
        <v>1</v>
      </c>
      <c r="DT5" s="113">
        <f t="shared" si="27"/>
        <v>17.666666666666668</v>
      </c>
      <c r="DU5" s="113">
        <f t="shared" si="28"/>
        <v>156687686021017.66</v>
      </c>
      <c r="DV5" s="114">
        <f t="shared" si="29"/>
        <v>1</v>
      </c>
      <c r="DW5" s="113">
        <f>IF(DV5&lt;&gt;20,RANK(DV5,$DV$4:$DV$23,1)+COUNTIF(DV$4:DV5,DV5)-1,20)</f>
        <v>1</v>
      </c>
      <c r="DX5" s="115">
        <f t="shared" si="30"/>
        <v>1</v>
      </c>
      <c r="DY5" s="116" t="str">
        <f t="shared" si="31"/>
        <v>-</v>
      </c>
      <c r="DZ5" s="91"/>
      <c r="EA5" s="70"/>
      <c r="EB5" s="70"/>
    </row>
    <row r="6" spans="1:132" ht="15.95" customHeight="1">
      <c r="A6" s="70"/>
      <c r="B6" s="70"/>
      <c r="C6" s="64"/>
      <c r="D6" s="118" t="str">
        <f>classi!B154</f>
        <v>15.50</v>
      </c>
      <c r="E6" s="117"/>
      <c r="F6" s="93" t="str">
        <f>classi!C154</f>
        <v>cambio giudici</v>
      </c>
      <c r="G6" s="93">
        <f>classi!D154</f>
        <v>0</v>
      </c>
      <c r="H6" s="203">
        <f>classi!G154</f>
        <v>0</v>
      </c>
      <c r="I6" s="204"/>
      <c r="J6" s="117"/>
      <c r="K6" s="117"/>
      <c r="L6" s="95">
        <v>0</v>
      </c>
      <c r="M6" s="95">
        <v>0</v>
      </c>
      <c r="N6" s="95">
        <v>0</v>
      </c>
      <c r="O6" s="96"/>
      <c r="P6" s="97">
        <f t="shared" si="0"/>
        <v>0</v>
      </c>
      <c r="Q6" s="95">
        <v>0</v>
      </c>
      <c r="R6" s="95">
        <v>0</v>
      </c>
      <c r="S6" s="95">
        <v>0</v>
      </c>
      <c r="T6" s="96"/>
      <c r="U6" s="97">
        <f t="shared" si="1"/>
        <v>0</v>
      </c>
      <c r="V6" s="95">
        <v>0</v>
      </c>
      <c r="W6" s="95">
        <v>0</v>
      </c>
      <c r="X6" s="95">
        <v>0</v>
      </c>
      <c r="Y6" s="96"/>
      <c r="Z6" s="97">
        <f t="shared" si="2"/>
        <v>0</v>
      </c>
      <c r="AA6" s="95">
        <v>0</v>
      </c>
      <c r="AB6" s="95">
        <v>0</v>
      </c>
      <c r="AC6" s="95">
        <v>0</v>
      </c>
      <c r="AD6" s="96"/>
      <c r="AE6" s="97">
        <f t="shared" si="3"/>
        <v>0</v>
      </c>
      <c r="AF6" s="95">
        <v>0</v>
      </c>
      <c r="AG6" s="95">
        <v>0</v>
      </c>
      <c r="AH6" s="95">
        <v>0</v>
      </c>
      <c r="AI6" s="96"/>
      <c r="AJ6" s="97">
        <f t="shared" si="4"/>
        <v>0</v>
      </c>
      <c r="AK6" s="95">
        <v>0</v>
      </c>
      <c r="AL6" s="95">
        <v>0</v>
      </c>
      <c r="AM6" s="95">
        <v>0</v>
      </c>
      <c r="AN6" s="96"/>
      <c r="AO6" s="97">
        <f t="shared" si="5"/>
        <v>0</v>
      </c>
      <c r="AP6" s="95">
        <v>0</v>
      </c>
      <c r="AQ6" s="95">
        <v>0</v>
      </c>
      <c r="AR6" s="95">
        <v>0</v>
      </c>
      <c r="AS6" s="96"/>
      <c r="AT6" s="97">
        <f t="shared" si="6"/>
        <v>0</v>
      </c>
      <c r="AU6" s="95">
        <v>0</v>
      </c>
      <c r="AV6" s="95">
        <v>0</v>
      </c>
      <c r="AW6" s="95">
        <v>0</v>
      </c>
      <c r="AX6" s="96"/>
      <c r="AY6" s="97">
        <f t="shared" si="7"/>
        <v>0</v>
      </c>
      <c r="AZ6" s="98">
        <f t="shared" si="8"/>
        <v>0</v>
      </c>
      <c r="BA6" s="99">
        <v>0</v>
      </c>
      <c r="BB6" s="99">
        <v>0</v>
      </c>
      <c r="BC6" s="99">
        <v>0</v>
      </c>
      <c r="BD6" s="100"/>
      <c r="BE6" s="97">
        <f t="shared" si="9"/>
        <v>0</v>
      </c>
      <c r="BF6" s="99">
        <v>0</v>
      </c>
      <c r="BG6" s="99">
        <v>0</v>
      </c>
      <c r="BH6" s="99">
        <v>0</v>
      </c>
      <c r="BI6" s="100"/>
      <c r="BJ6" s="97">
        <f t="shared" si="10"/>
        <v>0</v>
      </c>
      <c r="BK6" s="99">
        <v>0</v>
      </c>
      <c r="BL6" s="99">
        <v>0</v>
      </c>
      <c r="BM6" s="99">
        <v>0</v>
      </c>
      <c r="BN6" s="100"/>
      <c r="BO6" s="97">
        <f t="shared" si="11"/>
        <v>0</v>
      </c>
      <c r="BP6" s="99">
        <v>0</v>
      </c>
      <c r="BQ6" s="99">
        <v>0</v>
      </c>
      <c r="BR6" s="99">
        <v>0</v>
      </c>
      <c r="BS6" s="100"/>
      <c r="BT6" s="97">
        <f t="shared" si="12"/>
        <v>0</v>
      </c>
      <c r="BU6" s="101">
        <v>0</v>
      </c>
      <c r="BV6" s="101">
        <v>0</v>
      </c>
      <c r="BW6" s="101">
        <v>0</v>
      </c>
      <c r="BX6" s="100"/>
      <c r="BY6" s="97">
        <f t="shared" si="13"/>
        <v>0</v>
      </c>
      <c r="BZ6" s="101">
        <v>0</v>
      </c>
      <c r="CA6" s="101">
        <v>0</v>
      </c>
      <c r="CB6" s="101">
        <v>0</v>
      </c>
      <c r="CC6" s="102"/>
      <c r="CD6" s="103">
        <f t="shared" si="14"/>
        <v>0</v>
      </c>
      <c r="CE6" s="104"/>
      <c r="CF6" s="105"/>
      <c r="CG6" s="105"/>
      <c r="CH6" s="100"/>
      <c r="CI6" s="105"/>
      <c r="CJ6" s="105"/>
      <c r="CK6" s="105"/>
      <c r="CL6" s="100"/>
      <c r="CM6" s="105"/>
      <c r="CN6" s="105"/>
      <c r="CO6" s="105"/>
      <c r="CP6" s="100"/>
      <c r="CQ6" s="105"/>
      <c r="CR6" s="105"/>
      <c r="CS6" s="105"/>
      <c r="CT6" s="100"/>
      <c r="CU6" s="105"/>
      <c r="CV6" s="105"/>
      <c r="CW6" s="105"/>
      <c r="CX6" s="100"/>
      <c r="CY6" s="105"/>
      <c r="CZ6" s="105"/>
      <c r="DA6" s="105"/>
      <c r="DB6" s="106"/>
      <c r="DC6" s="107"/>
      <c r="DD6" s="108">
        <f t="shared" ref="DD6:DD23" si="33">SUM(BA6,BF6,BK6,BP6,BU6,BZ6)</f>
        <v>0</v>
      </c>
      <c r="DE6" s="109">
        <f t="shared" ref="DE6:DE23" si="34">SUM(BB6,BG6,BL6,BQ6,BV6,CA6)</f>
        <v>0</v>
      </c>
      <c r="DF6" s="109">
        <f t="shared" ref="DF6:DF23" si="35">SUM(BC6,BH6,BM6,BR6,BW6,CB6)</f>
        <v>0</v>
      </c>
      <c r="DG6" s="96">
        <f t="shared" si="32"/>
        <v>0</v>
      </c>
      <c r="DH6" s="110">
        <f t="shared" si="15"/>
        <v>0</v>
      </c>
      <c r="DI6" s="97">
        <f t="shared" si="16"/>
        <v>0</v>
      </c>
      <c r="DJ6" s="111">
        <f t="shared" si="17"/>
        <v>3</v>
      </c>
      <c r="DK6" s="112">
        <f t="shared" si="18"/>
        <v>0</v>
      </c>
      <c r="DL6" s="97">
        <f t="shared" si="19"/>
        <v>0</v>
      </c>
      <c r="DM6" s="97">
        <f t="shared" si="20"/>
        <v>3</v>
      </c>
      <c r="DN6" s="97">
        <f t="shared" si="21"/>
        <v>0</v>
      </c>
      <c r="DO6" s="97">
        <f t="shared" si="22"/>
        <v>0</v>
      </c>
      <c r="DP6" s="97">
        <f t="shared" si="23"/>
        <v>3</v>
      </c>
      <c r="DQ6" s="113">
        <f t="shared" si="24"/>
        <v>0</v>
      </c>
      <c r="DR6" s="113">
        <f t="shared" si="25"/>
        <v>0</v>
      </c>
      <c r="DS6" s="113">
        <f t="shared" si="26"/>
        <v>3</v>
      </c>
      <c r="DT6" s="113">
        <f t="shared" si="27"/>
        <v>0</v>
      </c>
      <c r="DU6" s="113">
        <f t="shared" si="28"/>
        <v>0</v>
      </c>
      <c r="DV6" s="114">
        <f t="shared" si="29"/>
        <v>3</v>
      </c>
      <c r="DW6" s="113">
        <f>IF(DV6&lt;&gt;20,RANK(DV6,$DV$4:$DV$23,1)+COUNTIF(DV$4:DV6,DV6)-1,20)</f>
        <v>3</v>
      </c>
      <c r="DX6" s="115">
        <f t="shared" si="30"/>
        <v>0</v>
      </c>
      <c r="DY6" s="116" t="str">
        <f t="shared" si="31"/>
        <v>-</v>
      </c>
      <c r="DZ6" s="91"/>
      <c r="EA6" s="70"/>
      <c r="EB6" s="70"/>
    </row>
    <row r="7" spans="1:132" ht="15.95" customHeight="1">
      <c r="A7" s="70"/>
      <c r="B7" s="70"/>
      <c r="C7" s="64"/>
      <c r="D7" s="118">
        <f>classi!B155</f>
        <v>0</v>
      </c>
      <c r="E7" s="117"/>
      <c r="F7" s="93">
        <f>classi!C155</f>
        <v>0</v>
      </c>
      <c r="G7" s="93">
        <f>classi!D155</f>
        <v>0</v>
      </c>
      <c r="H7" s="203">
        <f>classi!G155</f>
        <v>0</v>
      </c>
      <c r="I7" s="204"/>
      <c r="J7" s="117"/>
      <c r="K7" s="117"/>
      <c r="L7" s="95">
        <v>0</v>
      </c>
      <c r="M7" s="95">
        <v>0</v>
      </c>
      <c r="N7" s="95">
        <v>0</v>
      </c>
      <c r="O7" s="96"/>
      <c r="P7" s="97">
        <f t="shared" si="0"/>
        <v>0</v>
      </c>
      <c r="Q7" s="95">
        <v>0</v>
      </c>
      <c r="R7" s="95">
        <v>0</v>
      </c>
      <c r="S7" s="95">
        <v>0</v>
      </c>
      <c r="T7" s="96"/>
      <c r="U7" s="97">
        <f t="shared" si="1"/>
        <v>0</v>
      </c>
      <c r="V7" s="95">
        <v>0</v>
      </c>
      <c r="W7" s="95">
        <v>0</v>
      </c>
      <c r="X7" s="95">
        <v>0</v>
      </c>
      <c r="Y7" s="96"/>
      <c r="Z7" s="97">
        <f t="shared" si="2"/>
        <v>0</v>
      </c>
      <c r="AA7" s="95">
        <v>0</v>
      </c>
      <c r="AB7" s="95">
        <v>0</v>
      </c>
      <c r="AC7" s="95">
        <v>0</v>
      </c>
      <c r="AD7" s="96"/>
      <c r="AE7" s="97">
        <f t="shared" si="3"/>
        <v>0</v>
      </c>
      <c r="AF7" s="95">
        <v>0</v>
      </c>
      <c r="AG7" s="95">
        <v>0</v>
      </c>
      <c r="AH7" s="95">
        <v>0</v>
      </c>
      <c r="AI7" s="96"/>
      <c r="AJ7" s="97">
        <f t="shared" si="4"/>
        <v>0</v>
      </c>
      <c r="AK7" s="95">
        <v>0</v>
      </c>
      <c r="AL7" s="95">
        <v>0</v>
      </c>
      <c r="AM7" s="95">
        <v>0</v>
      </c>
      <c r="AN7" s="96"/>
      <c r="AO7" s="97">
        <f t="shared" si="5"/>
        <v>0</v>
      </c>
      <c r="AP7" s="95">
        <v>0</v>
      </c>
      <c r="AQ7" s="95">
        <v>0</v>
      </c>
      <c r="AR7" s="95">
        <v>0</v>
      </c>
      <c r="AS7" s="96"/>
      <c r="AT7" s="97">
        <f t="shared" si="6"/>
        <v>0</v>
      </c>
      <c r="AU7" s="95">
        <v>0</v>
      </c>
      <c r="AV7" s="95">
        <v>0</v>
      </c>
      <c r="AW7" s="95">
        <v>0</v>
      </c>
      <c r="AX7" s="96"/>
      <c r="AY7" s="97">
        <f t="shared" si="7"/>
        <v>0</v>
      </c>
      <c r="AZ7" s="98">
        <f t="shared" si="8"/>
        <v>0</v>
      </c>
      <c r="BA7" s="99">
        <v>0</v>
      </c>
      <c r="BB7" s="99">
        <v>0</v>
      </c>
      <c r="BC7" s="99">
        <v>0</v>
      </c>
      <c r="BD7" s="100"/>
      <c r="BE7" s="97">
        <f t="shared" si="9"/>
        <v>0</v>
      </c>
      <c r="BF7" s="99">
        <v>0</v>
      </c>
      <c r="BG7" s="99">
        <v>0</v>
      </c>
      <c r="BH7" s="99">
        <v>0</v>
      </c>
      <c r="BI7" s="100"/>
      <c r="BJ7" s="97">
        <f t="shared" si="10"/>
        <v>0</v>
      </c>
      <c r="BK7" s="99">
        <v>0</v>
      </c>
      <c r="BL7" s="99">
        <v>0</v>
      </c>
      <c r="BM7" s="99">
        <v>0</v>
      </c>
      <c r="BN7" s="100"/>
      <c r="BO7" s="97">
        <f t="shared" si="11"/>
        <v>0</v>
      </c>
      <c r="BP7" s="99">
        <v>0</v>
      </c>
      <c r="BQ7" s="99">
        <v>0</v>
      </c>
      <c r="BR7" s="99">
        <v>0</v>
      </c>
      <c r="BS7" s="100"/>
      <c r="BT7" s="97">
        <f t="shared" si="12"/>
        <v>0</v>
      </c>
      <c r="BU7" s="101">
        <v>0</v>
      </c>
      <c r="BV7" s="101">
        <v>0</v>
      </c>
      <c r="BW7" s="101">
        <v>0</v>
      </c>
      <c r="BX7" s="100"/>
      <c r="BY7" s="97">
        <f t="shared" si="13"/>
        <v>0</v>
      </c>
      <c r="BZ7" s="101">
        <v>0</v>
      </c>
      <c r="CA7" s="101">
        <v>0</v>
      </c>
      <c r="CB7" s="101">
        <v>0</v>
      </c>
      <c r="CC7" s="102"/>
      <c r="CD7" s="103">
        <f t="shared" si="14"/>
        <v>0</v>
      </c>
      <c r="CE7" s="104"/>
      <c r="CF7" s="105"/>
      <c r="CG7" s="105"/>
      <c r="CH7" s="100"/>
      <c r="CI7" s="105"/>
      <c r="CJ7" s="105"/>
      <c r="CK7" s="105"/>
      <c r="CL7" s="100"/>
      <c r="CM7" s="105"/>
      <c r="CN7" s="105"/>
      <c r="CO7" s="105"/>
      <c r="CP7" s="100"/>
      <c r="CQ7" s="105"/>
      <c r="CR7" s="105"/>
      <c r="CS7" s="105"/>
      <c r="CT7" s="100"/>
      <c r="CU7" s="105"/>
      <c r="CV7" s="105"/>
      <c r="CW7" s="105"/>
      <c r="CX7" s="100"/>
      <c r="CY7" s="105"/>
      <c r="CZ7" s="105"/>
      <c r="DA7" s="105"/>
      <c r="DB7" s="106"/>
      <c r="DC7" s="107"/>
      <c r="DD7" s="108">
        <f t="shared" si="33"/>
        <v>0</v>
      </c>
      <c r="DE7" s="109">
        <f t="shared" si="34"/>
        <v>0</v>
      </c>
      <c r="DF7" s="109">
        <f t="shared" si="35"/>
        <v>0</v>
      </c>
      <c r="DG7" s="96">
        <f t="shared" si="32"/>
        <v>0</v>
      </c>
      <c r="DH7" s="110">
        <f t="shared" si="15"/>
        <v>0</v>
      </c>
      <c r="DI7" s="97">
        <f t="shared" si="16"/>
        <v>0</v>
      </c>
      <c r="DJ7" s="111">
        <f t="shared" si="17"/>
        <v>3</v>
      </c>
      <c r="DK7" s="112">
        <f t="shared" si="18"/>
        <v>0</v>
      </c>
      <c r="DL7" s="97">
        <f t="shared" si="19"/>
        <v>0</v>
      </c>
      <c r="DM7" s="97">
        <f t="shared" si="20"/>
        <v>3</v>
      </c>
      <c r="DN7" s="97">
        <f t="shared" si="21"/>
        <v>0</v>
      </c>
      <c r="DO7" s="97">
        <f t="shared" si="22"/>
        <v>0</v>
      </c>
      <c r="DP7" s="97">
        <f t="shared" si="23"/>
        <v>3</v>
      </c>
      <c r="DQ7" s="113">
        <f t="shared" si="24"/>
        <v>0</v>
      </c>
      <c r="DR7" s="113">
        <f t="shared" si="25"/>
        <v>0</v>
      </c>
      <c r="DS7" s="113">
        <f t="shared" si="26"/>
        <v>3</v>
      </c>
      <c r="DT7" s="113">
        <f t="shared" si="27"/>
        <v>0</v>
      </c>
      <c r="DU7" s="113">
        <f t="shared" si="28"/>
        <v>0</v>
      </c>
      <c r="DV7" s="114">
        <f t="shared" si="29"/>
        <v>20</v>
      </c>
      <c r="DW7" s="113">
        <f>IF(DV7&lt;&gt;20,RANK(DV7,$DV$4:$DV$23,1)+COUNTIF(DV$4:DV7,DV7)-1,20)</f>
        <v>20</v>
      </c>
      <c r="DX7" s="115">
        <f t="shared" si="30"/>
        <v>0</v>
      </c>
      <c r="DY7" s="116" t="str">
        <f t="shared" si="31"/>
        <v>-</v>
      </c>
      <c r="DZ7" s="91"/>
      <c r="EA7" s="70"/>
      <c r="EB7" s="70"/>
    </row>
    <row r="8" spans="1:132" ht="15.95" customHeight="1">
      <c r="A8" s="70"/>
      <c r="B8" s="70"/>
      <c r="C8" s="64"/>
      <c r="D8" s="118">
        <f>classi!B156</f>
        <v>0</v>
      </c>
      <c r="E8" s="117"/>
      <c r="F8" s="93">
        <f>classi!C156</f>
        <v>0</v>
      </c>
      <c r="G8" s="93">
        <f>classi!D156</f>
        <v>0</v>
      </c>
      <c r="H8" s="203">
        <f>classi!G156</f>
        <v>0</v>
      </c>
      <c r="I8" s="204"/>
      <c r="J8" s="117"/>
      <c r="K8" s="117"/>
      <c r="L8" s="95">
        <v>0</v>
      </c>
      <c r="M8" s="95">
        <v>0</v>
      </c>
      <c r="N8" s="95">
        <v>0</v>
      </c>
      <c r="O8" s="96"/>
      <c r="P8" s="97">
        <f t="shared" si="0"/>
        <v>0</v>
      </c>
      <c r="Q8" s="95">
        <v>0</v>
      </c>
      <c r="R8" s="95">
        <v>0</v>
      </c>
      <c r="S8" s="95">
        <v>0</v>
      </c>
      <c r="T8" s="96"/>
      <c r="U8" s="97">
        <f t="shared" si="1"/>
        <v>0</v>
      </c>
      <c r="V8" s="95">
        <v>0</v>
      </c>
      <c r="W8" s="95">
        <v>0</v>
      </c>
      <c r="X8" s="95">
        <v>0</v>
      </c>
      <c r="Y8" s="96"/>
      <c r="Z8" s="97">
        <f t="shared" si="2"/>
        <v>0</v>
      </c>
      <c r="AA8" s="95">
        <v>0</v>
      </c>
      <c r="AB8" s="95">
        <v>0</v>
      </c>
      <c r="AC8" s="95">
        <v>0</v>
      </c>
      <c r="AD8" s="96"/>
      <c r="AE8" s="97">
        <f t="shared" si="3"/>
        <v>0</v>
      </c>
      <c r="AF8" s="95">
        <v>0</v>
      </c>
      <c r="AG8" s="95">
        <v>0</v>
      </c>
      <c r="AH8" s="95">
        <v>0</v>
      </c>
      <c r="AI8" s="96"/>
      <c r="AJ8" s="97">
        <f t="shared" si="4"/>
        <v>0</v>
      </c>
      <c r="AK8" s="95">
        <v>0</v>
      </c>
      <c r="AL8" s="95">
        <v>0</v>
      </c>
      <c r="AM8" s="95">
        <v>0</v>
      </c>
      <c r="AN8" s="96"/>
      <c r="AO8" s="97">
        <f t="shared" si="5"/>
        <v>0</v>
      </c>
      <c r="AP8" s="95">
        <v>0</v>
      </c>
      <c r="AQ8" s="95">
        <v>0</v>
      </c>
      <c r="AR8" s="95">
        <v>0</v>
      </c>
      <c r="AS8" s="96"/>
      <c r="AT8" s="97">
        <f t="shared" si="6"/>
        <v>0</v>
      </c>
      <c r="AU8" s="95">
        <v>0</v>
      </c>
      <c r="AV8" s="95">
        <v>0</v>
      </c>
      <c r="AW8" s="95">
        <v>0</v>
      </c>
      <c r="AX8" s="96"/>
      <c r="AY8" s="97">
        <f t="shared" si="7"/>
        <v>0</v>
      </c>
      <c r="AZ8" s="98">
        <f t="shared" si="8"/>
        <v>0</v>
      </c>
      <c r="BA8" s="99">
        <v>0</v>
      </c>
      <c r="BB8" s="99">
        <v>0</v>
      </c>
      <c r="BC8" s="99">
        <v>0</v>
      </c>
      <c r="BD8" s="100"/>
      <c r="BE8" s="97">
        <f t="shared" si="9"/>
        <v>0</v>
      </c>
      <c r="BF8" s="99">
        <v>0</v>
      </c>
      <c r="BG8" s="99">
        <v>0</v>
      </c>
      <c r="BH8" s="99">
        <v>0</v>
      </c>
      <c r="BI8" s="100"/>
      <c r="BJ8" s="97">
        <f t="shared" si="10"/>
        <v>0</v>
      </c>
      <c r="BK8" s="99">
        <v>0</v>
      </c>
      <c r="BL8" s="99">
        <v>0</v>
      </c>
      <c r="BM8" s="99">
        <v>0</v>
      </c>
      <c r="BN8" s="100"/>
      <c r="BO8" s="97">
        <f t="shared" si="11"/>
        <v>0</v>
      </c>
      <c r="BP8" s="99">
        <v>0</v>
      </c>
      <c r="BQ8" s="99">
        <v>0</v>
      </c>
      <c r="BR8" s="99">
        <v>0</v>
      </c>
      <c r="BS8" s="100"/>
      <c r="BT8" s="97">
        <f t="shared" si="12"/>
        <v>0</v>
      </c>
      <c r="BU8" s="101">
        <v>0</v>
      </c>
      <c r="BV8" s="101">
        <v>0</v>
      </c>
      <c r="BW8" s="101">
        <v>0</v>
      </c>
      <c r="BX8" s="100"/>
      <c r="BY8" s="97">
        <f t="shared" si="13"/>
        <v>0</v>
      </c>
      <c r="BZ8" s="101">
        <v>0</v>
      </c>
      <c r="CA8" s="101">
        <v>0</v>
      </c>
      <c r="CB8" s="101">
        <v>0</v>
      </c>
      <c r="CC8" s="102"/>
      <c r="CD8" s="103">
        <f t="shared" si="14"/>
        <v>0</v>
      </c>
      <c r="CE8" s="104"/>
      <c r="CF8" s="105"/>
      <c r="CG8" s="105"/>
      <c r="CH8" s="100"/>
      <c r="CI8" s="105"/>
      <c r="CJ8" s="105"/>
      <c r="CK8" s="105"/>
      <c r="CL8" s="100"/>
      <c r="CM8" s="105"/>
      <c r="CN8" s="105"/>
      <c r="CO8" s="105"/>
      <c r="CP8" s="100"/>
      <c r="CQ8" s="105"/>
      <c r="CR8" s="105"/>
      <c r="CS8" s="105"/>
      <c r="CT8" s="100"/>
      <c r="CU8" s="105"/>
      <c r="CV8" s="105"/>
      <c r="CW8" s="105"/>
      <c r="CX8" s="100"/>
      <c r="CY8" s="105"/>
      <c r="CZ8" s="105"/>
      <c r="DA8" s="105"/>
      <c r="DB8" s="106"/>
      <c r="DC8" s="107"/>
      <c r="DD8" s="108">
        <f t="shared" si="33"/>
        <v>0</v>
      </c>
      <c r="DE8" s="109">
        <f t="shared" si="34"/>
        <v>0</v>
      </c>
      <c r="DF8" s="109">
        <f t="shared" si="35"/>
        <v>0</v>
      </c>
      <c r="DG8" s="96">
        <f t="shared" si="32"/>
        <v>0</v>
      </c>
      <c r="DH8" s="110">
        <f t="shared" si="15"/>
        <v>0</v>
      </c>
      <c r="DI8" s="97">
        <f t="shared" si="16"/>
        <v>0</v>
      </c>
      <c r="DJ8" s="111">
        <f t="shared" si="17"/>
        <v>3</v>
      </c>
      <c r="DK8" s="112">
        <f t="shared" si="18"/>
        <v>0</v>
      </c>
      <c r="DL8" s="97">
        <f t="shared" si="19"/>
        <v>0</v>
      </c>
      <c r="DM8" s="97">
        <f t="shared" si="20"/>
        <v>3</v>
      </c>
      <c r="DN8" s="97">
        <f t="shared" si="21"/>
        <v>0</v>
      </c>
      <c r="DO8" s="97">
        <f t="shared" si="22"/>
        <v>0</v>
      </c>
      <c r="DP8" s="97">
        <f t="shared" si="23"/>
        <v>3</v>
      </c>
      <c r="DQ8" s="113">
        <f t="shared" si="24"/>
        <v>0</v>
      </c>
      <c r="DR8" s="113">
        <f t="shared" si="25"/>
        <v>0</v>
      </c>
      <c r="DS8" s="113">
        <f t="shared" si="26"/>
        <v>3</v>
      </c>
      <c r="DT8" s="113">
        <f t="shared" si="27"/>
        <v>0</v>
      </c>
      <c r="DU8" s="113">
        <f t="shared" si="28"/>
        <v>0</v>
      </c>
      <c r="DV8" s="114">
        <f t="shared" si="29"/>
        <v>20</v>
      </c>
      <c r="DW8" s="113">
        <f>IF(DV8&lt;&gt;20,RANK(DV8,$DV$4:$DV$23,1)+COUNTIF(DV$4:DV8,DV8)-1,20)</f>
        <v>20</v>
      </c>
      <c r="DX8" s="115">
        <f t="shared" si="30"/>
        <v>0</v>
      </c>
      <c r="DY8" s="116" t="str">
        <f t="shared" si="31"/>
        <v>-</v>
      </c>
      <c r="DZ8" s="91"/>
      <c r="EA8" s="70"/>
      <c r="EB8" s="70"/>
    </row>
    <row r="9" spans="1:132" ht="15.95" customHeight="1">
      <c r="A9" s="70"/>
      <c r="B9" s="70"/>
      <c r="C9" s="64"/>
      <c r="D9" s="118">
        <f>classi!B157</f>
        <v>0</v>
      </c>
      <c r="E9" s="117"/>
      <c r="F9" s="93">
        <f>classi!C157</f>
        <v>0</v>
      </c>
      <c r="G9" s="93">
        <f>classi!D157</f>
        <v>0</v>
      </c>
      <c r="H9" s="203">
        <f>classi!G157</f>
        <v>0</v>
      </c>
      <c r="I9" s="204"/>
      <c r="J9" s="117"/>
      <c r="K9" s="117"/>
      <c r="L9" s="95">
        <v>0</v>
      </c>
      <c r="M9" s="95">
        <v>0</v>
      </c>
      <c r="N9" s="95">
        <v>0</v>
      </c>
      <c r="O9" s="96"/>
      <c r="P9" s="97">
        <f t="shared" si="0"/>
        <v>0</v>
      </c>
      <c r="Q9" s="95">
        <v>0</v>
      </c>
      <c r="R9" s="95">
        <v>0</v>
      </c>
      <c r="S9" s="95">
        <v>0</v>
      </c>
      <c r="T9" s="96"/>
      <c r="U9" s="97">
        <f t="shared" si="1"/>
        <v>0</v>
      </c>
      <c r="V9" s="95">
        <v>0</v>
      </c>
      <c r="W9" s="95">
        <v>0</v>
      </c>
      <c r="X9" s="95">
        <v>0</v>
      </c>
      <c r="Y9" s="96"/>
      <c r="Z9" s="97">
        <f t="shared" si="2"/>
        <v>0</v>
      </c>
      <c r="AA9" s="95">
        <v>0</v>
      </c>
      <c r="AB9" s="95">
        <v>0</v>
      </c>
      <c r="AC9" s="95">
        <v>0</v>
      </c>
      <c r="AD9" s="96"/>
      <c r="AE9" s="97">
        <f t="shared" si="3"/>
        <v>0</v>
      </c>
      <c r="AF9" s="95">
        <v>0</v>
      </c>
      <c r="AG9" s="95">
        <v>0</v>
      </c>
      <c r="AH9" s="95">
        <v>0</v>
      </c>
      <c r="AI9" s="96"/>
      <c r="AJ9" s="97">
        <f t="shared" si="4"/>
        <v>0</v>
      </c>
      <c r="AK9" s="95">
        <v>0</v>
      </c>
      <c r="AL9" s="95">
        <v>0</v>
      </c>
      <c r="AM9" s="95">
        <v>0</v>
      </c>
      <c r="AN9" s="96"/>
      <c r="AO9" s="97">
        <f t="shared" si="5"/>
        <v>0</v>
      </c>
      <c r="AP9" s="95">
        <v>0</v>
      </c>
      <c r="AQ9" s="95">
        <v>0</v>
      </c>
      <c r="AR9" s="95">
        <v>0</v>
      </c>
      <c r="AS9" s="96"/>
      <c r="AT9" s="97">
        <f t="shared" si="6"/>
        <v>0</v>
      </c>
      <c r="AU9" s="95">
        <v>0</v>
      </c>
      <c r="AV9" s="95">
        <v>0</v>
      </c>
      <c r="AW9" s="95">
        <v>0</v>
      </c>
      <c r="AX9" s="96"/>
      <c r="AY9" s="97">
        <f t="shared" si="7"/>
        <v>0</v>
      </c>
      <c r="AZ9" s="98">
        <f t="shared" si="8"/>
        <v>0</v>
      </c>
      <c r="BA9" s="99">
        <v>0</v>
      </c>
      <c r="BB9" s="99">
        <v>0</v>
      </c>
      <c r="BC9" s="99">
        <v>0</v>
      </c>
      <c r="BD9" s="100"/>
      <c r="BE9" s="97">
        <f t="shared" si="9"/>
        <v>0</v>
      </c>
      <c r="BF9" s="99">
        <v>0</v>
      </c>
      <c r="BG9" s="99">
        <v>0</v>
      </c>
      <c r="BH9" s="99">
        <v>0</v>
      </c>
      <c r="BI9" s="100"/>
      <c r="BJ9" s="97">
        <f t="shared" si="10"/>
        <v>0</v>
      </c>
      <c r="BK9" s="99">
        <v>0</v>
      </c>
      <c r="BL9" s="99">
        <v>0</v>
      </c>
      <c r="BM9" s="99">
        <v>0</v>
      </c>
      <c r="BN9" s="100"/>
      <c r="BO9" s="97">
        <f t="shared" si="11"/>
        <v>0</v>
      </c>
      <c r="BP9" s="99">
        <v>0</v>
      </c>
      <c r="BQ9" s="99">
        <v>0</v>
      </c>
      <c r="BR9" s="99">
        <v>0</v>
      </c>
      <c r="BS9" s="100"/>
      <c r="BT9" s="97">
        <f t="shared" si="12"/>
        <v>0</v>
      </c>
      <c r="BU9" s="101">
        <v>0</v>
      </c>
      <c r="BV9" s="101">
        <v>0</v>
      </c>
      <c r="BW9" s="101">
        <v>0</v>
      </c>
      <c r="BX9" s="100"/>
      <c r="BY9" s="97">
        <f t="shared" si="13"/>
        <v>0</v>
      </c>
      <c r="BZ9" s="101">
        <v>0</v>
      </c>
      <c r="CA9" s="101">
        <v>0</v>
      </c>
      <c r="CB9" s="101">
        <v>0</v>
      </c>
      <c r="CC9" s="102"/>
      <c r="CD9" s="103">
        <f t="shared" si="14"/>
        <v>0</v>
      </c>
      <c r="CE9" s="104"/>
      <c r="CF9" s="105"/>
      <c r="CG9" s="105"/>
      <c r="CH9" s="100"/>
      <c r="CI9" s="105"/>
      <c r="CJ9" s="105"/>
      <c r="CK9" s="105"/>
      <c r="CL9" s="100"/>
      <c r="CM9" s="105"/>
      <c r="CN9" s="105"/>
      <c r="CO9" s="105"/>
      <c r="CP9" s="100"/>
      <c r="CQ9" s="105"/>
      <c r="CR9" s="105"/>
      <c r="CS9" s="105"/>
      <c r="CT9" s="100"/>
      <c r="CU9" s="105"/>
      <c r="CV9" s="105"/>
      <c r="CW9" s="105"/>
      <c r="CX9" s="100"/>
      <c r="CY9" s="105"/>
      <c r="CZ9" s="105"/>
      <c r="DA9" s="105"/>
      <c r="DB9" s="106"/>
      <c r="DC9" s="107"/>
      <c r="DD9" s="108">
        <f t="shared" si="33"/>
        <v>0</v>
      </c>
      <c r="DE9" s="109">
        <f t="shared" si="34"/>
        <v>0</v>
      </c>
      <c r="DF9" s="109">
        <f t="shared" si="35"/>
        <v>0</v>
      </c>
      <c r="DG9" s="96">
        <f t="shared" si="32"/>
        <v>0</v>
      </c>
      <c r="DH9" s="110">
        <f t="shared" si="15"/>
        <v>0</v>
      </c>
      <c r="DI9" s="97">
        <f t="shared" si="16"/>
        <v>0</v>
      </c>
      <c r="DJ9" s="111">
        <f t="shared" si="17"/>
        <v>3</v>
      </c>
      <c r="DK9" s="112">
        <f t="shared" si="18"/>
        <v>0</v>
      </c>
      <c r="DL9" s="97">
        <f t="shared" si="19"/>
        <v>0</v>
      </c>
      <c r="DM9" s="97">
        <f t="shared" si="20"/>
        <v>3</v>
      </c>
      <c r="DN9" s="97">
        <f t="shared" si="21"/>
        <v>0</v>
      </c>
      <c r="DO9" s="97">
        <f t="shared" si="22"/>
        <v>0</v>
      </c>
      <c r="DP9" s="97">
        <f t="shared" si="23"/>
        <v>3</v>
      </c>
      <c r="DQ9" s="113">
        <f t="shared" si="24"/>
        <v>0</v>
      </c>
      <c r="DR9" s="113">
        <f t="shared" si="25"/>
        <v>0</v>
      </c>
      <c r="DS9" s="113">
        <f t="shared" si="26"/>
        <v>3</v>
      </c>
      <c r="DT9" s="113">
        <f t="shared" si="27"/>
        <v>0</v>
      </c>
      <c r="DU9" s="113">
        <f t="shared" si="28"/>
        <v>0</v>
      </c>
      <c r="DV9" s="114">
        <f t="shared" si="29"/>
        <v>20</v>
      </c>
      <c r="DW9" s="113">
        <f>IF(DV9&lt;&gt;20,RANK(DV9,$DV$4:$DV$23,1)+COUNTIF(DV$4:DV9,DV9)-1,20)</f>
        <v>20</v>
      </c>
      <c r="DX9" s="115">
        <f t="shared" si="30"/>
        <v>0</v>
      </c>
      <c r="DY9" s="116" t="str">
        <f t="shared" si="31"/>
        <v>-</v>
      </c>
      <c r="DZ9" s="91"/>
      <c r="EA9" s="70"/>
      <c r="EB9" s="70"/>
    </row>
    <row r="10" spans="1:132" ht="15.95" customHeight="1">
      <c r="A10" s="70"/>
      <c r="B10" s="70"/>
      <c r="C10" s="64"/>
      <c r="D10" s="118">
        <f>classi!B158</f>
        <v>0</v>
      </c>
      <c r="E10" s="117"/>
      <c r="F10" s="93">
        <f>classi!C158</f>
        <v>0</v>
      </c>
      <c r="G10" s="93">
        <f>classi!D158</f>
        <v>0</v>
      </c>
      <c r="H10" s="203">
        <f>classi!G158</f>
        <v>0</v>
      </c>
      <c r="I10" s="204"/>
      <c r="J10" s="117"/>
      <c r="K10" s="117"/>
      <c r="L10" s="95">
        <v>0</v>
      </c>
      <c r="M10" s="95">
        <v>0</v>
      </c>
      <c r="N10" s="95">
        <v>0</v>
      </c>
      <c r="O10" s="96"/>
      <c r="P10" s="97">
        <f t="shared" si="0"/>
        <v>0</v>
      </c>
      <c r="Q10" s="95">
        <v>0</v>
      </c>
      <c r="R10" s="95">
        <v>0</v>
      </c>
      <c r="S10" s="95">
        <v>0</v>
      </c>
      <c r="T10" s="96"/>
      <c r="U10" s="97">
        <f t="shared" si="1"/>
        <v>0</v>
      </c>
      <c r="V10" s="95">
        <v>0</v>
      </c>
      <c r="W10" s="95">
        <v>0</v>
      </c>
      <c r="X10" s="95">
        <v>0</v>
      </c>
      <c r="Y10" s="96"/>
      <c r="Z10" s="97">
        <f t="shared" si="2"/>
        <v>0</v>
      </c>
      <c r="AA10" s="95">
        <v>0</v>
      </c>
      <c r="AB10" s="95">
        <v>0</v>
      </c>
      <c r="AC10" s="95">
        <v>0</v>
      </c>
      <c r="AD10" s="96"/>
      <c r="AE10" s="97">
        <f t="shared" si="3"/>
        <v>0</v>
      </c>
      <c r="AF10" s="95">
        <v>0</v>
      </c>
      <c r="AG10" s="95">
        <v>0</v>
      </c>
      <c r="AH10" s="95">
        <v>0</v>
      </c>
      <c r="AI10" s="96"/>
      <c r="AJ10" s="97">
        <f t="shared" si="4"/>
        <v>0</v>
      </c>
      <c r="AK10" s="95">
        <v>0</v>
      </c>
      <c r="AL10" s="95">
        <v>0</v>
      </c>
      <c r="AM10" s="95">
        <v>0</v>
      </c>
      <c r="AN10" s="96"/>
      <c r="AO10" s="97">
        <f t="shared" si="5"/>
        <v>0</v>
      </c>
      <c r="AP10" s="95">
        <v>0</v>
      </c>
      <c r="AQ10" s="95">
        <v>0</v>
      </c>
      <c r="AR10" s="95">
        <v>0</v>
      </c>
      <c r="AS10" s="96"/>
      <c r="AT10" s="97">
        <f t="shared" si="6"/>
        <v>0</v>
      </c>
      <c r="AU10" s="95">
        <v>0</v>
      </c>
      <c r="AV10" s="95">
        <v>0</v>
      </c>
      <c r="AW10" s="95">
        <v>0</v>
      </c>
      <c r="AX10" s="96"/>
      <c r="AY10" s="97">
        <f t="shared" si="7"/>
        <v>0</v>
      </c>
      <c r="AZ10" s="98">
        <f t="shared" si="8"/>
        <v>0</v>
      </c>
      <c r="BA10" s="99">
        <v>0</v>
      </c>
      <c r="BB10" s="99">
        <v>0</v>
      </c>
      <c r="BC10" s="99">
        <v>0</v>
      </c>
      <c r="BD10" s="100"/>
      <c r="BE10" s="97">
        <f t="shared" si="9"/>
        <v>0</v>
      </c>
      <c r="BF10" s="99">
        <v>0</v>
      </c>
      <c r="BG10" s="99">
        <v>0</v>
      </c>
      <c r="BH10" s="99">
        <v>0</v>
      </c>
      <c r="BI10" s="100"/>
      <c r="BJ10" s="97">
        <f t="shared" si="10"/>
        <v>0</v>
      </c>
      <c r="BK10" s="99">
        <v>0</v>
      </c>
      <c r="BL10" s="99">
        <v>0</v>
      </c>
      <c r="BM10" s="99">
        <v>0</v>
      </c>
      <c r="BN10" s="100"/>
      <c r="BO10" s="97">
        <f t="shared" si="11"/>
        <v>0</v>
      </c>
      <c r="BP10" s="99">
        <v>0</v>
      </c>
      <c r="BQ10" s="99">
        <v>0</v>
      </c>
      <c r="BR10" s="99">
        <v>0</v>
      </c>
      <c r="BS10" s="100"/>
      <c r="BT10" s="97">
        <f t="shared" si="12"/>
        <v>0</v>
      </c>
      <c r="BU10" s="101">
        <v>0</v>
      </c>
      <c r="BV10" s="101">
        <v>0</v>
      </c>
      <c r="BW10" s="101">
        <v>0</v>
      </c>
      <c r="BX10" s="100"/>
      <c r="BY10" s="97">
        <f t="shared" si="13"/>
        <v>0</v>
      </c>
      <c r="BZ10" s="101">
        <v>0</v>
      </c>
      <c r="CA10" s="101">
        <v>0</v>
      </c>
      <c r="CB10" s="101">
        <v>0</v>
      </c>
      <c r="CC10" s="102"/>
      <c r="CD10" s="103">
        <f t="shared" si="14"/>
        <v>0</v>
      </c>
      <c r="CE10" s="104"/>
      <c r="CF10" s="105"/>
      <c r="CG10" s="105"/>
      <c r="CH10" s="100"/>
      <c r="CI10" s="105"/>
      <c r="CJ10" s="105"/>
      <c r="CK10" s="105"/>
      <c r="CL10" s="100"/>
      <c r="CM10" s="105"/>
      <c r="CN10" s="105"/>
      <c r="CO10" s="105"/>
      <c r="CP10" s="100"/>
      <c r="CQ10" s="105"/>
      <c r="CR10" s="105"/>
      <c r="CS10" s="105"/>
      <c r="CT10" s="100"/>
      <c r="CU10" s="105"/>
      <c r="CV10" s="105"/>
      <c r="CW10" s="105"/>
      <c r="CX10" s="100"/>
      <c r="CY10" s="105"/>
      <c r="CZ10" s="105"/>
      <c r="DA10" s="105"/>
      <c r="DB10" s="106"/>
      <c r="DC10" s="107"/>
      <c r="DD10" s="108">
        <f t="shared" si="33"/>
        <v>0</v>
      </c>
      <c r="DE10" s="109">
        <f t="shared" si="34"/>
        <v>0</v>
      </c>
      <c r="DF10" s="109">
        <f t="shared" si="35"/>
        <v>0</v>
      </c>
      <c r="DG10" s="96">
        <f t="shared" si="32"/>
        <v>0</v>
      </c>
      <c r="DH10" s="110">
        <f t="shared" si="15"/>
        <v>0</v>
      </c>
      <c r="DI10" s="97">
        <f t="shared" si="16"/>
        <v>0</v>
      </c>
      <c r="DJ10" s="111">
        <f t="shared" si="17"/>
        <v>3</v>
      </c>
      <c r="DK10" s="112">
        <f t="shared" si="18"/>
        <v>0</v>
      </c>
      <c r="DL10" s="97">
        <f t="shared" si="19"/>
        <v>0</v>
      </c>
      <c r="DM10" s="97">
        <f t="shared" si="20"/>
        <v>3</v>
      </c>
      <c r="DN10" s="97">
        <f t="shared" si="21"/>
        <v>0</v>
      </c>
      <c r="DO10" s="97">
        <f t="shared" si="22"/>
        <v>0</v>
      </c>
      <c r="DP10" s="97">
        <f t="shared" si="23"/>
        <v>3</v>
      </c>
      <c r="DQ10" s="113">
        <f t="shared" si="24"/>
        <v>0</v>
      </c>
      <c r="DR10" s="113">
        <f t="shared" si="25"/>
        <v>0</v>
      </c>
      <c r="DS10" s="113">
        <f t="shared" si="26"/>
        <v>3</v>
      </c>
      <c r="DT10" s="113">
        <f t="shared" si="27"/>
        <v>0</v>
      </c>
      <c r="DU10" s="113">
        <f t="shared" si="28"/>
        <v>0</v>
      </c>
      <c r="DV10" s="114">
        <f t="shared" si="29"/>
        <v>20</v>
      </c>
      <c r="DW10" s="113">
        <f>IF(DV10&lt;&gt;20,RANK(DV10,$DV$4:$DV$23,1)+COUNTIF(DV$4:DV10,DV10)-1,20)</f>
        <v>20</v>
      </c>
      <c r="DX10" s="115">
        <f t="shared" si="30"/>
        <v>0</v>
      </c>
      <c r="DY10" s="116" t="str">
        <f t="shared" si="31"/>
        <v>-</v>
      </c>
      <c r="DZ10" s="91"/>
      <c r="EA10" s="70"/>
      <c r="EB10" s="70"/>
    </row>
    <row r="11" spans="1:132" ht="15.95" customHeight="1">
      <c r="A11" s="70"/>
      <c r="B11" s="70"/>
      <c r="C11" s="64"/>
      <c r="D11" s="118">
        <f>classi!B159</f>
        <v>0</v>
      </c>
      <c r="E11" s="117"/>
      <c r="F11" s="93">
        <f>classi!C159</f>
        <v>0</v>
      </c>
      <c r="G11" s="93">
        <f>classi!D159</f>
        <v>0</v>
      </c>
      <c r="H11" s="203">
        <f>classi!G159</f>
        <v>0</v>
      </c>
      <c r="I11" s="204"/>
      <c r="J11" s="117"/>
      <c r="K11" s="117"/>
      <c r="L11" s="95">
        <v>0</v>
      </c>
      <c r="M11" s="95">
        <v>0</v>
      </c>
      <c r="N11" s="95">
        <v>0</v>
      </c>
      <c r="O11" s="96"/>
      <c r="P11" s="97">
        <f t="shared" si="0"/>
        <v>0</v>
      </c>
      <c r="Q11" s="95">
        <v>0</v>
      </c>
      <c r="R11" s="95">
        <v>0</v>
      </c>
      <c r="S11" s="95">
        <v>0</v>
      </c>
      <c r="T11" s="96"/>
      <c r="U11" s="97">
        <f t="shared" si="1"/>
        <v>0</v>
      </c>
      <c r="V11" s="95">
        <v>0</v>
      </c>
      <c r="W11" s="95">
        <v>0</v>
      </c>
      <c r="X11" s="95">
        <v>0</v>
      </c>
      <c r="Y11" s="96"/>
      <c r="Z11" s="97">
        <f t="shared" si="2"/>
        <v>0</v>
      </c>
      <c r="AA11" s="95">
        <v>0</v>
      </c>
      <c r="AB11" s="95">
        <v>0</v>
      </c>
      <c r="AC11" s="95">
        <v>0</v>
      </c>
      <c r="AD11" s="96"/>
      <c r="AE11" s="97">
        <f t="shared" si="3"/>
        <v>0</v>
      </c>
      <c r="AF11" s="95">
        <v>0</v>
      </c>
      <c r="AG11" s="95">
        <v>0</v>
      </c>
      <c r="AH11" s="95">
        <v>0</v>
      </c>
      <c r="AI11" s="96"/>
      <c r="AJ11" s="97">
        <f t="shared" si="4"/>
        <v>0</v>
      </c>
      <c r="AK11" s="95">
        <v>0</v>
      </c>
      <c r="AL11" s="95">
        <v>0</v>
      </c>
      <c r="AM11" s="95">
        <v>0</v>
      </c>
      <c r="AN11" s="96"/>
      <c r="AO11" s="97">
        <f t="shared" si="5"/>
        <v>0</v>
      </c>
      <c r="AP11" s="95">
        <v>0</v>
      </c>
      <c r="AQ11" s="95">
        <v>0</v>
      </c>
      <c r="AR11" s="95">
        <v>0</v>
      </c>
      <c r="AS11" s="96"/>
      <c r="AT11" s="97">
        <f t="shared" si="6"/>
        <v>0</v>
      </c>
      <c r="AU11" s="95">
        <v>0</v>
      </c>
      <c r="AV11" s="95">
        <v>0</v>
      </c>
      <c r="AW11" s="95">
        <v>0</v>
      </c>
      <c r="AX11" s="96"/>
      <c r="AY11" s="97">
        <f t="shared" si="7"/>
        <v>0</v>
      </c>
      <c r="AZ11" s="98">
        <f t="shared" si="8"/>
        <v>0</v>
      </c>
      <c r="BA11" s="99">
        <v>0</v>
      </c>
      <c r="BB11" s="99">
        <v>0</v>
      </c>
      <c r="BC11" s="99">
        <v>0</v>
      </c>
      <c r="BD11" s="100"/>
      <c r="BE11" s="97">
        <f t="shared" si="9"/>
        <v>0</v>
      </c>
      <c r="BF11" s="99">
        <v>0</v>
      </c>
      <c r="BG11" s="99">
        <v>0</v>
      </c>
      <c r="BH11" s="99">
        <v>0</v>
      </c>
      <c r="BI11" s="100"/>
      <c r="BJ11" s="97">
        <f t="shared" si="10"/>
        <v>0</v>
      </c>
      <c r="BK11" s="99">
        <v>0</v>
      </c>
      <c r="BL11" s="99">
        <v>0</v>
      </c>
      <c r="BM11" s="99">
        <v>0</v>
      </c>
      <c r="BN11" s="100"/>
      <c r="BO11" s="97">
        <f t="shared" si="11"/>
        <v>0</v>
      </c>
      <c r="BP11" s="99">
        <v>0</v>
      </c>
      <c r="BQ11" s="99">
        <v>0</v>
      </c>
      <c r="BR11" s="99">
        <v>0</v>
      </c>
      <c r="BS11" s="100"/>
      <c r="BT11" s="97">
        <f t="shared" si="12"/>
        <v>0</v>
      </c>
      <c r="BU11" s="101">
        <v>0</v>
      </c>
      <c r="BV11" s="101">
        <v>0</v>
      </c>
      <c r="BW11" s="101">
        <v>0</v>
      </c>
      <c r="BX11" s="100"/>
      <c r="BY11" s="97">
        <f t="shared" si="13"/>
        <v>0</v>
      </c>
      <c r="BZ11" s="101">
        <v>0</v>
      </c>
      <c r="CA11" s="101">
        <v>0</v>
      </c>
      <c r="CB11" s="101">
        <v>0</v>
      </c>
      <c r="CC11" s="102"/>
      <c r="CD11" s="103">
        <f t="shared" si="14"/>
        <v>0</v>
      </c>
      <c r="CE11" s="104"/>
      <c r="CF11" s="105"/>
      <c r="CG11" s="105"/>
      <c r="CH11" s="100"/>
      <c r="CI11" s="105"/>
      <c r="CJ11" s="105"/>
      <c r="CK11" s="105"/>
      <c r="CL11" s="100"/>
      <c r="CM11" s="105"/>
      <c r="CN11" s="105"/>
      <c r="CO11" s="105"/>
      <c r="CP11" s="100"/>
      <c r="CQ11" s="105"/>
      <c r="CR11" s="105"/>
      <c r="CS11" s="105"/>
      <c r="CT11" s="100"/>
      <c r="CU11" s="105"/>
      <c r="CV11" s="105"/>
      <c r="CW11" s="105"/>
      <c r="CX11" s="100"/>
      <c r="CY11" s="105"/>
      <c r="CZ11" s="105"/>
      <c r="DA11" s="105"/>
      <c r="DB11" s="106"/>
      <c r="DC11" s="107"/>
      <c r="DD11" s="108">
        <f t="shared" si="33"/>
        <v>0</v>
      </c>
      <c r="DE11" s="109">
        <f t="shared" si="34"/>
        <v>0</v>
      </c>
      <c r="DF11" s="109">
        <f t="shared" si="35"/>
        <v>0</v>
      </c>
      <c r="DG11" s="96">
        <f t="shared" si="32"/>
        <v>0</v>
      </c>
      <c r="DH11" s="110">
        <f t="shared" si="15"/>
        <v>0</v>
      </c>
      <c r="DI11" s="97">
        <f t="shared" si="16"/>
        <v>0</v>
      </c>
      <c r="DJ11" s="111">
        <f t="shared" si="17"/>
        <v>3</v>
      </c>
      <c r="DK11" s="112">
        <f t="shared" si="18"/>
        <v>0</v>
      </c>
      <c r="DL11" s="97">
        <f t="shared" si="19"/>
        <v>0</v>
      </c>
      <c r="DM11" s="97">
        <f t="shared" si="20"/>
        <v>3</v>
      </c>
      <c r="DN11" s="97">
        <f t="shared" si="21"/>
        <v>0</v>
      </c>
      <c r="DO11" s="97">
        <f t="shared" si="22"/>
        <v>0</v>
      </c>
      <c r="DP11" s="97">
        <f t="shared" si="23"/>
        <v>3</v>
      </c>
      <c r="DQ11" s="113">
        <f t="shared" si="24"/>
        <v>0</v>
      </c>
      <c r="DR11" s="113">
        <f t="shared" si="25"/>
        <v>0</v>
      </c>
      <c r="DS11" s="113">
        <f t="shared" si="26"/>
        <v>3</v>
      </c>
      <c r="DT11" s="113">
        <f t="shared" si="27"/>
        <v>0</v>
      </c>
      <c r="DU11" s="113">
        <f t="shared" si="28"/>
        <v>0</v>
      </c>
      <c r="DV11" s="114">
        <f t="shared" si="29"/>
        <v>20</v>
      </c>
      <c r="DW11" s="113">
        <f>IF(DV11&lt;&gt;20,RANK(DV11,$DV$4:$DV$23,1)+COUNTIF(DV$4:DV11,DV11)-1,20)</f>
        <v>20</v>
      </c>
      <c r="DX11" s="115">
        <f t="shared" si="30"/>
        <v>0</v>
      </c>
      <c r="DY11" s="116" t="str">
        <f t="shared" si="31"/>
        <v>-</v>
      </c>
      <c r="DZ11" s="91"/>
      <c r="EA11" s="70"/>
      <c r="EB11" s="70"/>
    </row>
    <row r="12" spans="1:132" ht="15.95" customHeight="1">
      <c r="A12" s="70"/>
      <c r="B12" s="70"/>
      <c r="C12" s="64"/>
      <c r="D12" s="118">
        <f>classi!B160</f>
        <v>0</v>
      </c>
      <c r="E12" s="117"/>
      <c r="F12" s="93">
        <f>classi!C160</f>
        <v>0</v>
      </c>
      <c r="G12" s="93">
        <f>classi!D160</f>
        <v>0</v>
      </c>
      <c r="H12" s="203">
        <f>classi!G160</f>
        <v>0</v>
      </c>
      <c r="I12" s="204"/>
      <c r="J12" s="117"/>
      <c r="K12" s="117"/>
      <c r="L12" s="95">
        <v>0</v>
      </c>
      <c r="M12" s="95">
        <v>0</v>
      </c>
      <c r="N12" s="95">
        <v>0</v>
      </c>
      <c r="O12" s="96"/>
      <c r="P12" s="97">
        <f t="shared" si="0"/>
        <v>0</v>
      </c>
      <c r="Q12" s="95">
        <v>0</v>
      </c>
      <c r="R12" s="95">
        <v>0</v>
      </c>
      <c r="S12" s="95">
        <v>0</v>
      </c>
      <c r="T12" s="96"/>
      <c r="U12" s="97">
        <f t="shared" si="1"/>
        <v>0</v>
      </c>
      <c r="V12" s="95">
        <v>0</v>
      </c>
      <c r="W12" s="95">
        <v>0</v>
      </c>
      <c r="X12" s="95">
        <v>0</v>
      </c>
      <c r="Y12" s="96"/>
      <c r="Z12" s="97">
        <f t="shared" si="2"/>
        <v>0</v>
      </c>
      <c r="AA12" s="95">
        <v>0</v>
      </c>
      <c r="AB12" s="95">
        <v>0</v>
      </c>
      <c r="AC12" s="95">
        <v>0</v>
      </c>
      <c r="AD12" s="96"/>
      <c r="AE12" s="97">
        <f t="shared" si="3"/>
        <v>0</v>
      </c>
      <c r="AF12" s="95">
        <v>0</v>
      </c>
      <c r="AG12" s="95">
        <v>0</v>
      </c>
      <c r="AH12" s="95">
        <v>0</v>
      </c>
      <c r="AI12" s="96"/>
      <c r="AJ12" s="97">
        <f t="shared" si="4"/>
        <v>0</v>
      </c>
      <c r="AK12" s="95">
        <v>0</v>
      </c>
      <c r="AL12" s="95">
        <v>0</v>
      </c>
      <c r="AM12" s="95">
        <v>0</v>
      </c>
      <c r="AN12" s="96"/>
      <c r="AO12" s="97">
        <f t="shared" si="5"/>
        <v>0</v>
      </c>
      <c r="AP12" s="95">
        <v>0</v>
      </c>
      <c r="AQ12" s="95">
        <v>0</v>
      </c>
      <c r="AR12" s="95">
        <v>0</v>
      </c>
      <c r="AS12" s="96"/>
      <c r="AT12" s="97">
        <f t="shared" si="6"/>
        <v>0</v>
      </c>
      <c r="AU12" s="95">
        <v>0</v>
      </c>
      <c r="AV12" s="95">
        <v>0</v>
      </c>
      <c r="AW12" s="95">
        <v>0</v>
      </c>
      <c r="AX12" s="96"/>
      <c r="AY12" s="97">
        <f t="shared" si="7"/>
        <v>0</v>
      </c>
      <c r="AZ12" s="98">
        <f t="shared" si="8"/>
        <v>0</v>
      </c>
      <c r="BA12" s="99">
        <v>0</v>
      </c>
      <c r="BB12" s="99">
        <v>0</v>
      </c>
      <c r="BC12" s="99">
        <v>0</v>
      </c>
      <c r="BD12" s="100"/>
      <c r="BE12" s="97">
        <f t="shared" si="9"/>
        <v>0</v>
      </c>
      <c r="BF12" s="99">
        <v>0</v>
      </c>
      <c r="BG12" s="99">
        <v>0</v>
      </c>
      <c r="BH12" s="99">
        <v>0</v>
      </c>
      <c r="BI12" s="100"/>
      <c r="BJ12" s="97">
        <f t="shared" si="10"/>
        <v>0</v>
      </c>
      <c r="BK12" s="99">
        <v>0</v>
      </c>
      <c r="BL12" s="99">
        <v>0</v>
      </c>
      <c r="BM12" s="99">
        <v>0</v>
      </c>
      <c r="BN12" s="100"/>
      <c r="BO12" s="97">
        <f t="shared" si="11"/>
        <v>0</v>
      </c>
      <c r="BP12" s="99">
        <v>0</v>
      </c>
      <c r="BQ12" s="99">
        <v>0</v>
      </c>
      <c r="BR12" s="99">
        <v>0</v>
      </c>
      <c r="BS12" s="100"/>
      <c r="BT12" s="97">
        <f t="shared" si="12"/>
        <v>0</v>
      </c>
      <c r="BU12" s="101">
        <v>0</v>
      </c>
      <c r="BV12" s="101">
        <v>0</v>
      </c>
      <c r="BW12" s="101">
        <v>0</v>
      </c>
      <c r="BX12" s="100"/>
      <c r="BY12" s="97">
        <f t="shared" si="13"/>
        <v>0</v>
      </c>
      <c r="BZ12" s="101">
        <v>0</v>
      </c>
      <c r="CA12" s="101">
        <v>0</v>
      </c>
      <c r="CB12" s="101">
        <v>0</v>
      </c>
      <c r="CC12" s="102"/>
      <c r="CD12" s="103">
        <f t="shared" si="14"/>
        <v>0</v>
      </c>
      <c r="CE12" s="104"/>
      <c r="CF12" s="105"/>
      <c r="CG12" s="105"/>
      <c r="CH12" s="100"/>
      <c r="CI12" s="105"/>
      <c r="CJ12" s="105"/>
      <c r="CK12" s="105"/>
      <c r="CL12" s="100"/>
      <c r="CM12" s="105"/>
      <c r="CN12" s="105"/>
      <c r="CO12" s="105"/>
      <c r="CP12" s="100"/>
      <c r="CQ12" s="105"/>
      <c r="CR12" s="105"/>
      <c r="CS12" s="105"/>
      <c r="CT12" s="100"/>
      <c r="CU12" s="105"/>
      <c r="CV12" s="105"/>
      <c r="CW12" s="105"/>
      <c r="CX12" s="100"/>
      <c r="CY12" s="105"/>
      <c r="CZ12" s="105"/>
      <c r="DA12" s="105"/>
      <c r="DB12" s="106"/>
      <c r="DC12" s="107"/>
      <c r="DD12" s="108">
        <f t="shared" si="33"/>
        <v>0</v>
      </c>
      <c r="DE12" s="109">
        <f t="shared" si="34"/>
        <v>0</v>
      </c>
      <c r="DF12" s="109">
        <f t="shared" si="35"/>
        <v>0</v>
      </c>
      <c r="DG12" s="96">
        <f t="shared" si="32"/>
        <v>0</v>
      </c>
      <c r="DH12" s="110">
        <f t="shared" si="15"/>
        <v>0</v>
      </c>
      <c r="DI12" s="97">
        <f t="shared" si="16"/>
        <v>0</v>
      </c>
      <c r="DJ12" s="111">
        <f t="shared" si="17"/>
        <v>3</v>
      </c>
      <c r="DK12" s="112">
        <f t="shared" si="18"/>
        <v>0</v>
      </c>
      <c r="DL12" s="97">
        <f t="shared" si="19"/>
        <v>0</v>
      </c>
      <c r="DM12" s="97">
        <f t="shared" si="20"/>
        <v>3</v>
      </c>
      <c r="DN12" s="97">
        <f t="shared" si="21"/>
        <v>0</v>
      </c>
      <c r="DO12" s="97">
        <f t="shared" si="22"/>
        <v>0</v>
      </c>
      <c r="DP12" s="97">
        <f t="shared" si="23"/>
        <v>3</v>
      </c>
      <c r="DQ12" s="113">
        <f t="shared" si="24"/>
        <v>0</v>
      </c>
      <c r="DR12" s="113">
        <f t="shared" si="25"/>
        <v>0</v>
      </c>
      <c r="DS12" s="113">
        <f t="shared" si="26"/>
        <v>3</v>
      </c>
      <c r="DT12" s="113">
        <f t="shared" si="27"/>
        <v>0</v>
      </c>
      <c r="DU12" s="113">
        <f t="shared" si="28"/>
        <v>0</v>
      </c>
      <c r="DV12" s="114">
        <f t="shared" si="29"/>
        <v>20</v>
      </c>
      <c r="DW12" s="113">
        <f>IF(DV12&lt;&gt;20,RANK(DV12,$DV$4:$DV$23,1)+COUNTIF(DV$4:DV12,DV12)-1,20)</f>
        <v>20</v>
      </c>
      <c r="DX12" s="115">
        <f t="shared" si="30"/>
        <v>0</v>
      </c>
      <c r="DY12" s="116" t="str">
        <f t="shared" si="31"/>
        <v>-</v>
      </c>
      <c r="DZ12" s="91"/>
      <c r="EA12" s="70"/>
      <c r="EB12" s="70"/>
    </row>
    <row r="13" spans="1:132" ht="15.95" customHeight="1">
      <c r="A13" s="70"/>
      <c r="B13" s="70"/>
      <c r="C13" s="64"/>
      <c r="D13" s="118">
        <f>classi!B161</f>
        <v>0</v>
      </c>
      <c r="E13" s="117"/>
      <c r="F13" s="93">
        <f>classi!C161</f>
        <v>0</v>
      </c>
      <c r="G13" s="93">
        <f>classi!D161</f>
        <v>0</v>
      </c>
      <c r="H13" s="203">
        <f>classi!G161</f>
        <v>0</v>
      </c>
      <c r="I13" s="204"/>
      <c r="J13" s="117"/>
      <c r="K13" s="117"/>
      <c r="L13" s="95">
        <v>0</v>
      </c>
      <c r="M13" s="95">
        <v>0</v>
      </c>
      <c r="N13" s="95">
        <v>0</v>
      </c>
      <c r="O13" s="96"/>
      <c r="P13" s="97">
        <f t="shared" si="0"/>
        <v>0</v>
      </c>
      <c r="Q13" s="95">
        <v>0</v>
      </c>
      <c r="R13" s="95">
        <v>0</v>
      </c>
      <c r="S13" s="95">
        <v>0</v>
      </c>
      <c r="T13" s="96"/>
      <c r="U13" s="97">
        <f t="shared" si="1"/>
        <v>0</v>
      </c>
      <c r="V13" s="95">
        <v>0</v>
      </c>
      <c r="W13" s="95">
        <v>0</v>
      </c>
      <c r="X13" s="95">
        <v>0</v>
      </c>
      <c r="Y13" s="96"/>
      <c r="Z13" s="97">
        <f t="shared" si="2"/>
        <v>0</v>
      </c>
      <c r="AA13" s="95">
        <v>0</v>
      </c>
      <c r="AB13" s="95">
        <v>0</v>
      </c>
      <c r="AC13" s="95">
        <v>0</v>
      </c>
      <c r="AD13" s="96"/>
      <c r="AE13" s="97">
        <f t="shared" si="3"/>
        <v>0</v>
      </c>
      <c r="AF13" s="95">
        <v>0</v>
      </c>
      <c r="AG13" s="95">
        <v>0</v>
      </c>
      <c r="AH13" s="95">
        <v>0</v>
      </c>
      <c r="AI13" s="96"/>
      <c r="AJ13" s="97">
        <f t="shared" si="4"/>
        <v>0</v>
      </c>
      <c r="AK13" s="95">
        <v>0</v>
      </c>
      <c r="AL13" s="95">
        <v>0</v>
      </c>
      <c r="AM13" s="95">
        <v>0</v>
      </c>
      <c r="AN13" s="96"/>
      <c r="AO13" s="97">
        <f t="shared" si="5"/>
        <v>0</v>
      </c>
      <c r="AP13" s="95">
        <v>0</v>
      </c>
      <c r="AQ13" s="95">
        <v>0</v>
      </c>
      <c r="AR13" s="95">
        <v>0</v>
      </c>
      <c r="AS13" s="96"/>
      <c r="AT13" s="97">
        <f t="shared" si="6"/>
        <v>0</v>
      </c>
      <c r="AU13" s="95">
        <v>0</v>
      </c>
      <c r="AV13" s="95">
        <v>0</v>
      </c>
      <c r="AW13" s="95">
        <v>0</v>
      </c>
      <c r="AX13" s="96"/>
      <c r="AY13" s="97">
        <f t="shared" si="7"/>
        <v>0</v>
      </c>
      <c r="AZ13" s="98">
        <f t="shared" si="8"/>
        <v>0</v>
      </c>
      <c r="BA13" s="99">
        <v>0</v>
      </c>
      <c r="BB13" s="99">
        <v>0</v>
      </c>
      <c r="BC13" s="99">
        <v>0</v>
      </c>
      <c r="BD13" s="100"/>
      <c r="BE13" s="97">
        <f t="shared" si="9"/>
        <v>0</v>
      </c>
      <c r="BF13" s="99">
        <v>0</v>
      </c>
      <c r="BG13" s="99">
        <v>0</v>
      </c>
      <c r="BH13" s="99">
        <v>0</v>
      </c>
      <c r="BI13" s="100"/>
      <c r="BJ13" s="97">
        <f t="shared" si="10"/>
        <v>0</v>
      </c>
      <c r="BK13" s="99">
        <v>0</v>
      </c>
      <c r="BL13" s="99">
        <v>0</v>
      </c>
      <c r="BM13" s="99">
        <v>0</v>
      </c>
      <c r="BN13" s="100"/>
      <c r="BO13" s="97">
        <f t="shared" si="11"/>
        <v>0</v>
      </c>
      <c r="BP13" s="99">
        <v>0</v>
      </c>
      <c r="BQ13" s="99">
        <v>0</v>
      </c>
      <c r="BR13" s="99">
        <v>0</v>
      </c>
      <c r="BS13" s="100"/>
      <c r="BT13" s="97">
        <f t="shared" si="12"/>
        <v>0</v>
      </c>
      <c r="BU13" s="101">
        <v>0</v>
      </c>
      <c r="BV13" s="101">
        <v>0</v>
      </c>
      <c r="BW13" s="101">
        <v>0</v>
      </c>
      <c r="BX13" s="100"/>
      <c r="BY13" s="97">
        <f t="shared" si="13"/>
        <v>0</v>
      </c>
      <c r="BZ13" s="101">
        <v>0</v>
      </c>
      <c r="CA13" s="101">
        <v>0</v>
      </c>
      <c r="CB13" s="101">
        <v>0</v>
      </c>
      <c r="CC13" s="102"/>
      <c r="CD13" s="103">
        <f t="shared" si="14"/>
        <v>0</v>
      </c>
      <c r="CE13" s="104"/>
      <c r="CF13" s="105"/>
      <c r="CG13" s="105"/>
      <c r="CH13" s="100"/>
      <c r="CI13" s="105"/>
      <c r="CJ13" s="105"/>
      <c r="CK13" s="105"/>
      <c r="CL13" s="100"/>
      <c r="CM13" s="105"/>
      <c r="CN13" s="105"/>
      <c r="CO13" s="105"/>
      <c r="CP13" s="100"/>
      <c r="CQ13" s="105"/>
      <c r="CR13" s="105"/>
      <c r="CS13" s="105"/>
      <c r="CT13" s="100"/>
      <c r="CU13" s="105"/>
      <c r="CV13" s="105"/>
      <c r="CW13" s="105"/>
      <c r="CX13" s="100"/>
      <c r="CY13" s="105"/>
      <c r="CZ13" s="105"/>
      <c r="DA13" s="105"/>
      <c r="DB13" s="106"/>
      <c r="DC13" s="107"/>
      <c r="DD13" s="108">
        <f t="shared" si="33"/>
        <v>0</v>
      </c>
      <c r="DE13" s="109">
        <f t="shared" si="34"/>
        <v>0</v>
      </c>
      <c r="DF13" s="109">
        <f t="shared" si="35"/>
        <v>0</v>
      </c>
      <c r="DG13" s="96">
        <f t="shared" si="32"/>
        <v>0</v>
      </c>
      <c r="DH13" s="110">
        <f t="shared" si="15"/>
        <v>0</v>
      </c>
      <c r="DI13" s="97">
        <f t="shared" si="16"/>
        <v>0</v>
      </c>
      <c r="DJ13" s="111">
        <f t="shared" si="17"/>
        <v>3</v>
      </c>
      <c r="DK13" s="112">
        <f t="shared" si="18"/>
        <v>0</v>
      </c>
      <c r="DL13" s="97">
        <f t="shared" si="19"/>
        <v>0</v>
      </c>
      <c r="DM13" s="97">
        <f t="shared" si="20"/>
        <v>3</v>
      </c>
      <c r="DN13" s="97">
        <f t="shared" si="21"/>
        <v>0</v>
      </c>
      <c r="DO13" s="97">
        <f t="shared" si="22"/>
        <v>0</v>
      </c>
      <c r="DP13" s="97">
        <f t="shared" si="23"/>
        <v>3</v>
      </c>
      <c r="DQ13" s="113">
        <f t="shared" si="24"/>
        <v>0</v>
      </c>
      <c r="DR13" s="113">
        <f t="shared" si="25"/>
        <v>0</v>
      </c>
      <c r="DS13" s="113">
        <f t="shared" si="26"/>
        <v>3</v>
      </c>
      <c r="DT13" s="113">
        <f t="shared" si="27"/>
        <v>0</v>
      </c>
      <c r="DU13" s="113">
        <f t="shared" si="28"/>
        <v>0</v>
      </c>
      <c r="DV13" s="114">
        <f t="shared" si="29"/>
        <v>20</v>
      </c>
      <c r="DW13" s="113">
        <f>IF(DV13&lt;&gt;20,RANK(DV13,$DV$4:$DV$23,1)+COUNTIF(DV$4:DV13,DV13)-1,20)</f>
        <v>20</v>
      </c>
      <c r="DX13" s="115">
        <f t="shared" si="30"/>
        <v>0</v>
      </c>
      <c r="DY13" s="116" t="str">
        <f t="shared" si="31"/>
        <v>-</v>
      </c>
      <c r="DZ13" s="91"/>
      <c r="EA13" s="70"/>
      <c r="EB13" s="70"/>
    </row>
    <row r="14" spans="1:132" ht="15.95" customHeight="1">
      <c r="A14" s="70"/>
      <c r="B14" s="70"/>
      <c r="C14" s="64"/>
      <c r="D14" s="118">
        <f>classi!B162</f>
        <v>0</v>
      </c>
      <c r="E14" s="117"/>
      <c r="F14" s="93">
        <f>classi!C162</f>
        <v>0</v>
      </c>
      <c r="G14" s="93">
        <f>classi!D162</f>
        <v>0</v>
      </c>
      <c r="H14" s="203">
        <f>classi!G162</f>
        <v>0</v>
      </c>
      <c r="I14" s="204"/>
      <c r="J14" s="117"/>
      <c r="K14" s="117"/>
      <c r="L14" s="95">
        <v>0</v>
      </c>
      <c r="M14" s="95">
        <v>0</v>
      </c>
      <c r="N14" s="95">
        <v>0</v>
      </c>
      <c r="O14" s="96"/>
      <c r="P14" s="97">
        <f t="shared" si="0"/>
        <v>0</v>
      </c>
      <c r="Q14" s="95">
        <v>0</v>
      </c>
      <c r="R14" s="95">
        <v>0</v>
      </c>
      <c r="S14" s="95">
        <v>0</v>
      </c>
      <c r="T14" s="96"/>
      <c r="U14" s="97">
        <f t="shared" si="1"/>
        <v>0</v>
      </c>
      <c r="V14" s="95">
        <v>0</v>
      </c>
      <c r="W14" s="95">
        <v>0</v>
      </c>
      <c r="X14" s="95">
        <v>0</v>
      </c>
      <c r="Y14" s="96"/>
      <c r="Z14" s="97">
        <f t="shared" si="2"/>
        <v>0</v>
      </c>
      <c r="AA14" s="95">
        <v>0</v>
      </c>
      <c r="AB14" s="95">
        <v>0</v>
      </c>
      <c r="AC14" s="95">
        <v>0</v>
      </c>
      <c r="AD14" s="96"/>
      <c r="AE14" s="97">
        <f t="shared" si="3"/>
        <v>0</v>
      </c>
      <c r="AF14" s="95">
        <v>0</v>
      </c>
      <c r="AG14" s="95">
        <v>0</v>
      </c>
      <c r="AH14" s="95">
        <v>0</v>
      </c>
      <c r="AI14" s="96"/>
      <c r="AJ14" s="97">
        <f t="shared" si="4"/>
        <v>0</v>
      </c>
      <c r="AK14" s="95">
        <v>0</v>
      </c>
      <c r="AL14" s="95">
        <v>0</v>
      </c>
      <c r="AM14" s="95">
        <v>0</v>
      </c>
      <c r="AN14" s="96"/>
      <c r="AO14" s="97">
        <f t="shared" si="5"/>
        <v>0</v>
      </c>
      <c r="AP14" s="95">
        <v>0</v>
      </c>
      <c r="AQ14" s="95">
        <v>0</v>
      </c>
      <c r="AR14" s="95">
        <v>0</v>
      </c>
      <c r="AS14" s="96"/>
      <c r="AT14" s="97">
        <f t="shared" si="6"/>
        <v>0</v>
      </c>
      <c r="AU14" s="95">
        <v>0</v>
      </c>
      <c r="AV14" s="95">
        <v>0</v>
      </c>
      <c r="AW14" s="95">
        <v>0</v>
      </c>
      <c r="AX14" s="96"/>
      <c r="AY14" s="97">
        <f t="shared" si="7"/>
        <v>0</v>
      </c>
      <c r="AZ14" s="98">
        <f t="shared" si="8"/>
        <v>0</v>
      </c>
      <c r="BA14" s="99">
        <v>0</v>
      </c>
      <c r="BB14" s="99">
        <v>0</v>
      </c>
      <c r="BC14" s="99">
        <v>0</v>
      </c>
      <c r="BD14" s="100"/>
      <c r="BE14" s="97">
        <f t="shared" si="9"/>
        <v>0</v>
      </c>
      <c r="BF14" s="99">
        <v>0</v>
      </c>
      <c r="BG14" s="99">
        <v>0</v>
      </c>
      <c r="BH14" s="99">
        <v>0</v>
      </c>
      <c r="BI14" s="100"/>
      <c r="BJ14" s="97">
        <f t="shared" si="10"/>
        <v>0</v>
      </c>
      <c r="BK14" s="99">
        <v>0</v>
      </c>
      <c r="BL14" s="99">
        <v>0</v>
      </c>
      <c r="BM14" s="99">
        <v>0</v>
      </c>
      <c r="BN14" s="100"/>
      <c r="BO14" s="97">
        <f t="shared" si="11"/>
        <v>0</v>
      </c>
      <c r="BP14" s="99">
        <v>0</v>
      </c>
      <c r="BQ14" s="99">
        <v>0</v>
      </c>
      <c r="BR14" s="99">
        <v>0</v>
      </c>
      <c r="BS14" s="100"/>
      <c r="BT14" s="97">
        <f t="shared" si="12"/>
        <v>0</v>
      </c>
      <c r="BU14" s="101">
        <v>0</v>
      </c>
      <c r="BV14" s="101">
        <v>0</v>
      </c>
      <c r="BW14" s="101">
        <v>0</v>
      </c>
      <c r="BX14" s="100"/>
      <c r="BY14" s="97">
        <f t="shared" si="13"/>
        <v>0</v>
      </c>
      <c r="BZ14" s="101">
        <v>0</v>
      </c>
      <c r="CA14" s="101">
        <v>0</v>
      </c>
      <c r="CB14" s="101">
        <v>0</v>
      </c>
      <c r="CC14" s="102"/>
      <c r="CD14" s="103">
        <f t="shared" si="14"/>
        <v>0</v>
      </c>
      <c r="CE14" s="104"/>
      <c r="CF14" s="105"/>
      <c r="CG14" s="105"/>
      <c r="CH14" s="100"/>
      <c r="CI14" s="105"/>
      <c r="CJ14" s="105"/>
      <c r="CK14" s="105"/>
      <c r="CL14" s="100"/>
      <c r="CM14" s="105"/>
      <c r="CN14" s="105"/>
      <c r="CO14" s="105"/>
      <c r="CP14" s="100"/>
      <c r="CQ14" s="105"/>
      <c r="CR14" s="105"/>
      <c r="CS14" s="105"/>
      <c r="CT14" s="100"/>
      <c r="CU14" s="105"/>
      <c r="CV14" s="105"/>
      <c r="CW14" s="105"/>
      <c r="CX14" s="100"/>
      <c r="CY14" s="105"/>
      <c r="CZ14" s="105"/>
      <c r="DA14" s="105"/>
      <c r="DB14" s="106"/>
      <c r="DC14" s="107"/>
      <c r="DD14" s="108">
        <f t="shared" si="33"/>
        <v>0</v>
      </c>
      <c r="DE14" s="109">
        <f t="shared" si="34"/>
        <v>0</v>
      </c>
      <c r="DF14" s="109">
        <f t="shared" si="35"/>
        <v>0</v>
      </c>
      <c r="DG14" s="96">
        <f t="shared" si="32"/>
        <v>0</v>
      </c>
      <c r="DH14" s="110">
        <f t="shared" si="15"/>
        <v>0</v>
      </c>
      <c r="DI14" s="97">
        <f t="shared" si="16"/>
        <v>0</v>
      </c>
      <c r="DJ14" s="111">
        <f t="shared" si="17"/>
        <v>3</v>
      </c>
      <c r="DK14" s="112">
        <f t="shared" si="18"/>
        <v>0</v>
      </c>
      <c r="DL14" s="97">
        <f t="shared" si="19"/>
        <v>0</v>
      </c>
      <c r="DM14" s="97">
        <f t="shared" si="20"/>
        <v>3</v>
      </c>
      <c r="DN14" s="97">
        <f t="shared" si="21"/>
        <v>0</v>
      </c>
      <c r="DO14" s="97">
        <f t="shared" si="22"/>
        <v>0</v>
      </c>
      <c r="DP14" s="97">
        <f t="shared" si="23"/>
        <v>3</v>
      </c>
      <c r="DQ14" s="113">
        <f t="shared" si="24"/>
        <v>0</v>
      </c>
      <c r="DR14" s="113">
        <f t="shared" si="25"/>
        <v>0</v>
      </c>
      <c r="DS14" s="113">
        <f t="shared" si="26"/>
        <v>3</v>
      </c>
      <c r="DT14" s="113">
        <f t="shared" si="27"/>
        <v>0</v>
      </c>
      <c r="DU14" s="113">
        <f t="shared" si="28"/>
        <v>0</v>
      </c>
      <c r="DV14" s="114">
        <f t="shared" si="29"/>
        <v>20</v>
      </c>
      <c r="DW14" s="113">
        <f>IF(DV14&lt;&gt;20,RANK(DV14,$DV$4:$DV$23,1)+COUNTIF(DV$4:DV14,DV14)-1,20)</f>
        <v>20</v>
      </c>
      <c r="DX14" s="115">
        <f t="shared" si="30"/>
        <v>0</v>
      </c>
      <c r="DY14" s="116" t="str">
        <f t="shared" si="31"/>
        <v>-</v>
      </c>
      <c r="DZ14" s="91"/>
      <c r="EA14" s="70"/>
      <c r="EB14" s="70"/>
    </row>
    <row r="15" spans="1:132" ht="15.95" customHeight="1">
      <c r="A15" s="70"/>
      <c r="B15" s="70"/>
      <c r="C15" s="64"/>
      <c r="D15" s="118">
        <f>classi!B163</f>
        <v>0</v>
      </c>
      <c r="E15" s="117"/>
      <c r="F15" s="93">
        <f>classi!C163</f>
        <v>0</v>
      </c>
      <c r="G15" s="93">
        <f>classi!D163</f>
        <v>0</v>
      </c>
      <c r="H15" s="203">
        <f>classi!G163</f>
        <v>0</v>
      </c>
      <c r="I15" s="204"/>
      <c r="J15" s="117"/>
      <c r="K15" s="117"/>
      <c r="L15" s="95">
        <v>0</v>
      </c>
      <c r="M15" s="95">
        <v>0</v>
      </c>
      <c r="N15" s="95">
        <v>0</v>
      </c>
      <c r="O15" s="96"/>
      <c r="P15" s="97">
        <f t="shared" si="0"/>
        <v>0</v>
      </c>
      <c r="Q15" s="95">
        <v>0</v>
      </c>
      <c r="R15" s="95">
        <v>0</v>
      </c>
      <c r="S15" s="95">
        <v>0</v>
      </c>
      <c r="T15" s="96"/>
      <c r="U15" s="97">
        <f t="shared" si="1"/>
        <v>0</v>
      </c>
      <c r="V15" s="95">
        <v>0</v>
      </c>
      <c r="W15" s="95">
        <v>0</v>
      </c>
      <c r="X15" s="95">
        <v>0</v>
      </c>
      <c r="Y15" s="96"/>
      <c r="Z15" s="97">
        <f t="shared" si="2"/>
        <v>0</v>
      </c>
      <c r="AA15" s="95">
        <v>0</v>
      </c>
      <c r="AB15" s="95">
        <v>0</v>
      </c>
      <c r="AC15" s="95">
        <v>0</v>
      </c>
      <c r="AD15" s="96"/>
      <c r="AE15" s="97">
        <f t="shared" si="3"/>
        <v>0</v>
      </c>
      <c r="AF15" s="95">
        <v>0</v>
      </c>
      <c r="AG15" s="95">
        <v>0</v>
      </c>
      <c r="AH15" s="95">
        <v>0</v>
      </c>
      <c r="AI15" s="96"/>
      <c r="AJ15" s="97">
        <f t="shared" si="4"/>
        <v>0</v>
      </c>
      <c r="AK15" s="95">
        <v>0</v>
      </c>
      <c r="AL15" s="95">
        <v>0</v>
      </c>
      <c r="AM15" s="95">
        <v>0</v>
      </c>
      <c r="AN15" s="96"/>
      <c r="AO15" s="97">
        <f t="shared" si="5"/>
        <v>0</v>
      </c>
      <c r="AP15" s="95">
        <v>0</v>
      </c>
      <c r="AQ15" s="95">
        <v>0</v>
      </c>
      <c r="AR15" s="95">
        <v>0</v>
      </c>
      <c r="AS15" s="96"/>
      <c r="AT15" s="97">
        <f t="shared" si="6"/>
        <v>0</v>
      </c>
      <c r="AU15" s="95">
        <v>0</v>
      </c>
      <c r="AV15" s="95">
        <v>0</v>
      </c>
      <c r="AW15" s="95">
        <v>0</v>
      </c>
      <c r="AX15" s="96"/>
      <c r="AY15" s="97">
        <f t="shared" si="7"/>
        <v>0</v>
      </c>
      <c r="AZ15" s="98">
        <f t="shared" si="8"/>
        <v>0</v>
      </c>
      <c r="BA15" s="99">
        <v>0</v>
      </c>
      <c r="BB15" s="99">
        <v>0</v>
      </c>
      <c r="BC15" s="99">
        <v>0</v>
      </c>
      <c r="BD15" s="100"/>
      <c r="BE15" s="97">
        <f t="shared" si="9"/>
        <v>0</v>
      </c>
      <c r="BF15" s="99">
        <v>0</v>
      </c>
      <c r="BG15" s="99">
        <v>0</v>
      </c>
      <c r="BH15" s="99">
        <v>0</v>
      </c>
      <c r="BI15" s="100"/>
      <c r="BJ15" s="97">
        <f t="shared" si="10"/>
        <v>0</v>
      </c>
      <c r="BK15" s="99">
        <v>0</v>
      </c>
      <c r="BL15" s="99">
        <v>0</v>
      </c>
      <c r="BM15" s="99">
        <v>0</v>
      </c>
      <c r="BN15" s="100"/>
      <c r="BO15" s="97">
        <f t="shared" si="11"/>
        <v>0</v>
      </c>
      <c r="BP15" s="99">
        <v>0</v>
      </c>
      <c r="BQ15" s="99">
        <v>0</v>
      </c>
      <c r="BR15" s="99">
        <v>0</v>
      </c>
      <c r="BS15" s="100"/>
      <c r="BT15" s="97">
        <f t="shared" si="12"/>
        <v>0</v>
      </c>
      <c r="BU15" s="101">
        <v>0</v>
      </c>
      <c r="BV15" s="101">
        <v>0</v>
      </c>
      <c r="BW15" s="101">
        <v>0</v>
      </c>
      <c r="BX15" s="100"/>
      <c r="BY15" s="97">
        <f t="shared" si="13"/>
        <v>0</v>
      </c>
      <c r="BZ15" s="101">
        <v>0</v>
      </c>
      <c r="CA15" s="101">
        <v>0</v>
      </c>
      <c r="CB15" s="101">
        <v>0</v>
      </c>
      <c r="CC15" s="102"/>
      <c r="CD15" s="103">
        <f t="shared" si="14"/>
        <v>0</v>
      </c>
      <c r="CE15" s="104"/>
      <c r="CF15" s="105"/>
      <c r="CG15" s="105"/>
      <c r="CH15" s="100"/>
      <c r="CI15" s="105"/>
      <c r="CJ15" s="105"/>
      <c r="CK15" s="105"/>
      <c r="CL15" s="100"/>
      <c r="CM15" s="105"/>
      <c r="CN15" s="105"/>
      <c r="CO15" s="105"/>
      <c r="CP15" s="100"/>
      <c r="CQ15" s="105"/>
      <c r="CR15" s="105"/>
      <c r="CS15" s="105"/>
      <c r="CT15" s="100"/>
      <c r="CU15" s="105"/>
      <c r="CV15" s="105"/>
      <c r="CW15" s="105"/>
      <c r="CX15" s="100"/>
      <c r="CY15" s="105"/>
      <c r="CZ15" s="105"/>
      <c r="DA15" s="105"/>
      <c r="DB15" s="106"/>
      <c r="DC15" s="107"/>
      <c r="DD15" s="108">
        <f t="shared" si="33"/>
        <v>0</v>
      </c>
      <c r="DE15" s="109">
        <f t="shared" si="34"/>
        <v>0</v>
      </c>
      <c r="DF15" s="109">
        <f t="shared" si="35"/>
        <v>0</v>
      </c>
      <c r="DG15" s="96">
        <f t="shared" si="32"/>
        <v>0</v>
      </c>
      <c r="DH15" s="110">
        <f t="shared" si="15"/>
        <v>0</v>
      </c>
      <c r="DI15" s="97">
        <f t="shared" si="16"/>
        <v>0</v>
      </c>
      <c r="DJ15" s="111">
        <f t="shared" si="17"/>
        <v>3</v>
      </c>
      <c r="DK15" s="112">
        <f t="shared" si="18"/>
        <v>0</v>
      </c>
      <c r="DL15" s="97">
        <f t="shared" si="19"/>
        <v>0</v>
      </c>
      <c r="DM15" s="97">
        <f t="shared" si="20"/>
        <v>3</v>
      </c>
      <c r="DN15" s="97">
        <f t="shared" si="21"/>
        <v>0</v>
      </c>
      <c r="DO15" s="97">
        <f t="shared" si="22"/>
        <v>0</v>
      </c>
      <c r="DP15" s="97">
        <f t="shared" si="23"/>
        <v>3</v>
      </c>
      <c r="DQ15" s="113">
        <f t="shared" si="24"/>
        <v>0</v>
      </c>
      <c r="DR15" s="113">
        <f t="shared" si="25"/>
        <v>0</v>
      </c>
      <c r="DS15" s="113">
        <f t="shared" si="26"/>
        <v>3</v>
      </c>
      <c r="DT15" s="113">
        <f t="shared" si="27"/>
        <v>0</v>
      </c>
      <c r="DU15" s="113">
        <f t="shared" si="28"/>
        <v>0</v>
      </c>
      <c r="DV15" s="114">
        <f t="shared" si="29"/>
        <v>20</v>
      </c>
      <c r="DW15" s="113">
        <f>IF(DV15&lt;&gt;20,RANK(DV15,$DV$4:$DV$23,1)+COUNTIF(DV$4:DV15,DV15)-1,20)</f>
        <v>20</v>
      </c>
      <c r="DX15" s="115">
        <f t="shared" si="30"/>
        <v>0</v>
      </c>
      <c r="DY15" s="116" t="str">
        <f t="shared" si="31"/>
        <v>-</v>
      </c>
      <c r="DZ15" s="91"/>
      <c r="EA15" s="70"/>
      <c r="EB15" s="70"/>
    </row>
    <row r="16" spans="1:132" ht="15.95" customHeight="1">
      <c r="A16" s="70"/>
      <c r="B16" s="70"/>
      <c r="C16" s="64"/>
      <c r="D16" s="118">
        <f>classi!B164</f>
        <v>0</v>
      </c>
      <c r="E16" s="117"/>
      <c r="F16" s="93">
        <f>classi!C164</f>
        <v>0</v>
      </c>
      <c r="G16" s="93">
        <f>classi!D164</f>
        <v>0</v>
      </c>
      <c r="H16" s="203">
        <f>classi!G164</f>
        <v>0</v>
      </c>
      <c r="I16" s="204"/>
      <c r="J16" s="117"/>
      <c r="K16" s="117"/>
      <c r="L16" s="95">
        <v>0</v>
      </c>
      <c r="M16" s="95">
        <v>0</v>
      </c>
      <c r="N16" s="95">
        <v>0</v>
      </c>
      <c r="O16" s="96"/>
      <c r="P16" s="97">
        <f t="shared" si="0"/>
        <v>0</v>
      </c>
      <c r="Q16" s="95">
        <v>0</v>
      </c>
      <c r="R16" s="95">
        <v>0</v>
      </c>
      <c r="S16" s="95">
        <v>0</v>
      </c>
      <c r="T16" s="96"/>
      <c r="U16" s="97">
        <f t="shared" si="1"/>
        <v>0</v>
      </c>
      <c r="V16" s="95">
        <v>0</v>
      </c>
      <c r="W16" s="95">
        <v>0</v>
      </c>
      <c r="X16" s="95">
        <v>0</v>
      </c>
      <c r="Y16" s="96"/>
      <c r="Z16" s="97">
        <f t="shared" si="2"/>
        <v>0</v>
      </c>
      <c r="AA16" s="95">
        <v>0</v>
      </c>
      <c r="AB16" s="95">
        <v>0</v>
      </c>
      <c r="AC16" s="95">
        <v>0</v>
      </c>
      <c r="AD16" s="96"/>
      <c r="AE16" s="97">
        <f t="shared" si="3"/>
        <v>0</v>
      </c>
      <c r="AF16" s="95">
        <v>0</v>
      </c>
      <c r="AG16" s="95">
        <v>0</v>
      </c>
      <c r="AH16" s="95">
        <v>0</v>
      </c>
      <c r="AI16" s="96"/>
      <c r="AJ16" s="97">
        <f t="shared" si="4"/>
        <v>0</v>
      </c>
      <c r="AK16" s="95">
        <v>0</v>
      </c>
      <c r="AL16" s="95">
        <v>0</v>
      </c>
      <c r="AM16" s="95">
        <v>0</v>
      </c>
      <c r="AN16" s="96"/>
      <c r="AO16" s="97">
        <f t="shared" si="5"/>
        <v>0</v>
      </c>
      <c r="AP16" s="95">
        <v>0</v>
      </c>
      <c r="AQ16" s="95">
        <v>0</v>
      </c>
      <c r="AR16" s="95">
        <v>0</v>
      </c>
      <c r="AS16" s="96"/>
      <c r="AT16" s="97">
        <f t="shared" si="6"/>
        <v>0</v>
      </c>
      <c r="AU16" s="95">
        <v>0</v>
      </c>
      <c r="AV16" s="95">
        <v>0</v>
      </c>
      <c r="AW16" s="95">
        <v>0</v>
      </c>
      <c r="AX16" s="96"/>
      <c r="AY16" s="97">
        <f t="shared" si="7"/>
        <v>0</v>
      </c>
      <c r="AZ16" s="98">
        <f t="shared" si="8"/>
        <v>0</v>
      </c>
      <c r="BA16" s="99">
        <v>0</v>
      </c>
      <c r="BB16" s="99">
        <v>0</v>
      </c>
      <c r="BC16" s="99">
        <v>0</v>
      </c>
      <c r="BD16" s="100"/>
      <c r="BE16" s="97">
        <f t="shared" si="9"/>
        <v>0</v>
      </c>
      <c r="BF16" s="99">
        <v>0</v>
      </c>
      <c r="BG16" s="99">
        <v>0</v>
      </c>
      <c r="BH16" s="99">
        <v>0</v>
      </c>
      <c r="BI16" s="100"/>
      <c r="BJ16" s="97">
        <f t="shared" si="10"/>
        <v>0</v>
      </c>
      <c r="BK16" s="99">
        <v>0</v>
      </c>
      <c r="BL16" s="99">
        <v>0</v>
      </c>
      <c r="BM16" s="99">
        <v>0</v>
      </c>
      <c r="BN16" s="100"/>
      <c r="BO16" s="97">
        <f t="shared" si="11"/>
        <v>0</v>
      </c>
      <c r="BP16" s="99">
        <v>0</v>
      </c>
      <c r="BQ16" s="99">
        <v>0</v>
      </c>
      <c r="BR16" s="99">
        <v>0</v>
      </c>
      <c r="BS16" s="100"/>
      <c r="BT16" s="97">
        <f t="shared" si="12"/>
        <v>0</v>
      </c>
      <c r="BU16" s="101">
        <v>0</v>
      </c>
      <c r="BV16" s="101">
        <v>0</v>
      </c>
      <c r="BW16" s="101">
        <v>0</v>
      </c>
      <c r="BX16" s="100"/>
      <c r="BY16" s="97">
        <f t="shared" si="13"/>
        <v>0</v>
      </c>
      <c r="BZ16" s="101">
        <v>0</v>
      </c>
      <c r="CA16" s="101">
        <v>0</v>
      </c>
      <c r="CB16" s="101">
        <v>0</v>
      </c>
      <c r="CC16" s="102"/>
      <c r="CD16" s="103">
        <f t="shared" si="14"/>
        <v>0</v>
      </c>
      <c r="CE16" s="104"/>
      <c r="CF16" s="105"/>
      <c r="CG16" s="105"/>
      <c r="CH16" s="100"/>
      <c r="CI16" s="105"/>
      <c r="CJ16" s="105"/>
      <c r="CK16" s="105"/>
      <c r="CL16" s="100"/>
      <c r="CM16" s="105"/>
      <c r="CN16" s="105"/>
      <c r="CO16" s="105"/>
      <c r="CP16" s="100"/>
      <c r="CQ16" s="105"/>
      <c r="CR16" s="105"/>
      <c r="CS16" s="105"/>
      <c r="CT16" s="100"/>
      <c r="CU16" s="105"/>
      <c r="CV16" s="105"/>
      <c r="CW16" s="105"/>
      <c r="CX16" s="100"/>
      <c r="CY16" s="105"/>
      <c r="CZ16" s="105"/>
      <c r="DA16" s="105"/>
      <c r="DB16" s="106"/>
      <c r="DC16" s="107"/>
      <c r="DD16" s="108">
        <f t="shared" si="33"/>
        <v>0</v>
      </c>
      <c r="DE16" s="109">
        <f t="shared" si="34"/>
        <v>0</v>
      </c>
      <c r="DF16" s="109">
        <f t="shared" si="35"/>
        <v>0</v>
      </c>
      <c r="DG16" s="96">
        <f t="shared" si="32"/>
        <v>0</v>
      </c>
      <c r="DH16" s="110">
        <f t="shared" si="15"/>
        <v>0</v>
      </c>
      <c r="DI16" s="97">
        <f t="shared" si="16"/>
        <v>0</v>
      </c>
      <c r="DJ16" s="111">
        <f t="shared" si="17"/>
        <v>3</v>
      </c>
      <c r="DK16" s="112">
        <f t="shared" si="18"/>
        <v>0</v>
      </c>
      <c r="DL16" s="97">
        <f t="shared" si="19"/>
        <v>0</v>
      </c>
      <c r="DM16" s="97">
        <f t="shared" si="20"/>
        <v>3</v>
      </c>
      <c r="DN16" s="97">
        <f t="shared" si="21"/>
        <v>0</v>
      </c>
      <c r="DO16" s="97">
        <f t="shared" si="22"/>
        <v>0</v>
      </c>
      <c r="DP16" s="97">
        <f t="shared" si="23"/>
        <v>3</v>
      </c>
      <c r="DQ16" s="113">
        <f t="shared" si="24"/>
        <v>0</v>
      </c>
      <c r="DR16" s="113">
        <f t="shared" si="25"/>
        <v>0</v>
      </c>
      <c r="DS16" s="113">
        <f t="shared" si="26"/>
        <v>3</v>
      </c>
      <c r="DT16" s="113">
        <f t="shared" si="27"/>
        <v>0</v>
      </c>
      <c r="DU16" s="113">
        <f t="shared" si="28"/>
        <v>0</v>
      </c>
      <c r="DV16" s="114">
        <f t="shared" si="29"/>
        <v>20</v>
      </c>
      <c r="DW16" s="113">
        <f>IF(DV16&lt;&gt;20,RANK(DV16,$DV$4:$DV$23,1)+COUNTIF(DV$4:DV16,DV16)-1,20)</f>
        <v>20</v>
      </c>
      <c r="DX16" s="115">
        <f t="shared" si="30"/>
        <v>0</v>
      </c>
      <c r="DY16" s="116" t="str">
        <f t="shared" si="31"/>
        <v>-</v>
      </c>
      <c r="DZ16" s="91"/>
      <c r="EA16" s="70"/>
      <c r="EB16" s="70"/>
    </row>
    <row r="17" spans="1:132" ht="15.95" customHeight="1">
      <c r="A17" s="70"/>
      <c r="B17" s="70"/>
      <c r="C17" s="64"/>
      <c r="D17" s="92" t="str">
        <f>classi!B165</f>
        <v>-</v>
      </c>
      <c r="E17" s="117"/>
      <c r="F17" s="93">
        <f>classi!C165</f>
        <v>0</v>
      </c>
      <c r="G17" s="93">
        <f>classi!D165</f>
        <v>0</v>
      </c>
      <c r="H17" s="203">
        <f>classi!G165</f>
        <v>0</v>
      </c>
      <c r="I17" s="204"/>
      <c r="J17" s="117"/>
      <c r="K17" s="117"/>
      <c r="L17" s="95">
        <v>0</v>
      </c>
      <c r="M17" s="95">
        <v>0</v>
      </c>
      <c r="N17" s="95">
        <v>0</v>
      </c>
      <c r="O17" s="96"/>
      <c r="P17" s="97">
        <f t="shared" si="0"/>
        <v>0</v>
      </c>
      <c r="Q17" s="95">
        <v>0</v>
      </c>
      <c r="R17" s="95">
        <v>0</v>
      </c>
      <c r="S17" s="95">
        <v>0</v>
      </c>
      <c r="T17" s="96"/>
      <c r="U17" s="97">
        <f t="shared" si="1"/>
        <v>0</v>
      </c>
      <c r="V17" s="95">
        <v>0</v>
      </c>
      <c r="W17" s="95">
        <v>0</v>
      </c>
      <c r="X17" s="95">
        <v>0</v>
      </c>
      <c r="Y17" s="96"/>
      <c r="Z17" s="97">
        <f t="shared" si="2"/>
        <v>0</v>
      </c>
      <c r="AA17" s="95">
        <v>0</v>
      </c>
      <c r="AB17" s="95">
        <v>0</v>
      </c>
      <c r="AC17" s="95">
        <v>0</v>
      </c>
      <c r="AD17" s="96"/>
      <c r="AE17" s="97">
        <f t="shared" si="3"/>
        <v>0</v>
      </c>
      <c r="AF17" s="95">
        <v>0</v>
      </c>
      <c r="AG17" s="95">
        <v>0</v>
      </c>
      <c r="AH17" s="95">
        <v>0</v>
      </c>
      <c r="AI17" s="96"/>
      <c r="AJ17" s="97">
        <f t="shared" si="4"/>
        <v>0</v>
      </c>
      <c r="AK17" s="95">
        <v>0</v>
      </c>
      <c r="AL17" s="95">
        <v>0</v>
      </c>
      <c r="AM17" s="95">
        <v>0</v>
      </c>
      <c r="AN17" s="96"/>
      <c r="AO17" s="97">
        <f t="shared" si="5"/>
        <v>0</v>
      </c>
      <c r="AP17" s="95">
        <v>0</v>
      </c>
      <c r="AQ17" s="95">
        <v>0</v>
      </c>
      <c r="AR17" s="95">
        <v>0</v>
      </c>
      <c r="AS17" s="96"/>
      <c r="AT17" s="97">
        <f t="shared" si="6"/>
        <v>0</v>
      </c>
      <c r="AU17" s="95">
        <v>0</v>
      </c>
      <c r="AV17" s="95">
        <v>0</v>
      </c>
      <c r="AW17" s="95">
        <v>0</v>
      </c>
      <c r="AX17" s="96"/>
      <c r="AY17" s="97">
        <f t="shared" si="7"/>
        <v>0</v>
      </c>
      <c r="AZ17" s="98">
        <f t="shared" si="8"/>
        <v>0</v>
      </c>
      <c r="BA17" s="99">
        <v>0</v>
      </c>
      <c r="BB17" s="99">
        <v>0</v>
      </c>
      <c r="BC17" s="99">
        <v>0</v>
      </c>
      <c r="BD17" s="100"/>
      <c r="BE17" s="97">
        <f t="shared" si="9"/>
        <v>0</v>
      </c>
      <c r="BF17" s="99">
        <v>0</v>
      </c>
      <c r="BG17" s="99">
        <v>0</v>
      </c>
      <c r="BH17" s="99">
        <v>0</v>
      </c>
      <c r="BI17" s="100"/>
      <c r="BJ17" s="97">
        <f t="shared" si="10"/>
        <v>0</v>
      </c>
      <c r="BK17" s="99">
        <v>0</v>
      </c>
      <c r="BL17" s="99">
        <v>0</v>
      </c>
      <c r="BM17" s="99">
        <v>0</v>
      </c>
      <c r="BN17" s="100"/>
      <c r="BO17" s="97">
        <f t="shared" si="11"/>
        <v>0</v>
      </c>
      <c r="BP17" s="99">
        <v>0</v>
      </c>
      <c r="BQ17" s="99">
        <v>0</v>
      </c>
      <c r="BR17" s="99">
        <v>0</v>
      </c>
      <c r="BS17" s="100"/>
      <c r="BT17" s="97">
        <f t="shared" si="12"/>
        <v>0</v>
      </c>
      <c r="BU17" s="101">
        <v>0</v>
      </c>
      <c r="BV17" s="101">
        <v>0</v>
      </c>
      <c r="BW17" s="101">
        <v>0</v>
      </c>
      <c r="BX17" s="100"/>
      <c r="BY17" s="97">
        <f t="shared" si="13"/>
        <v>0</v>
      </c>
      <c r="BZ17" s="101">
        <v>0</v>
      </c>
      <c r="CA17" s="101">
        <v>0</v>
      </c>
      <c r="CB17" s="101">
        <v>0</v>
      </c>
      <c r="CC17" s="102"/>
      <c r="CD17" s="103">
        <f t="shared" si="14"/>
        <v>0</v>
      </c>
      <c r="CE17" s="104"/>
      <c r="CF17" s="105"/>
      <c r="CG17" s="105"/>
      <c r="CH17" s="100"/>
      <c r="CI17" s="105"/>
      <c r="CJ17" s="105"/>
      <c r="CK17" s="105"/>
      <c r="CL17" s="100"/>
      <c r="CM17" s="105"/>
      <c r="CN17" s="105"/>
      <c r="CO17" s="105"/>
      <c r="CP17" s="100"/>
      <c r="CQ17" s="105"/>
      <c r="CR17" s="105"/>
      <c r="CS17" s="105"/>
      <c r="CT17" s="100"/>
      <c r="CU17" s="105"/>
      <c r="CV17" s="105"/>
      <c r="CW17" s="105"/>
      <c r="CX17" s="100"/>
      <c r="CY17" s="105"/>
      <c r="CZ17" s="105"/>
      <c r="DA17" s="105"/>
      <c r="DB17" s="106"/>
      <c r="DC17" s="107"/>
      <c r="DD17" s="108">
        <f t="shared" si="33"/>
        <v>0</v>
      </c>
      <c r="DE17" s="109">
        <f t="shared" si="34"/>
        <v>0</v>
      </c>
      <c r="DF17" s="109">
        <f t="shared" si="35"/>
        <v>0</v>
      </c>
      <c r="DG17" s="96">
        <f t="shared" si="32"/>
        <v>0</v>
      </c>
      <c r="DH17" s="110">
        <f t="shared" si="15"/>
        <v>0</v>
      </c>
      <c r="DI17" s="97">
        <f t="shared" si="16"/>
        <v>0</v>
      </c>
      <c r="DJ17" s="111">
        <f t="shared" si="17"/>
        <v>3</v>
      </c>
      <c r="DK17" s="112">
        <f t="shared" si="18"/>
        <v>0</v>
      </c>
      <c r="DL17" s="97">
        <f t="shared" si="19"/>
        <v>0</v>
      </c>
      <c r="DM17" s="97">
        <f t="shared" si="20"/>
        <v>3</v>
      </c>
      <c r="DN17" s="97">
        <f t="shared" si="21"/>
        <v>0</v>
      </c>
      <c r="DO17" s="97">
        <f t="shared" si="22"/>
        <v>0</v>
      </c>
      <c r="DP17" s="97">
        <f t="shared" si="23"/>
        <v>3</v>
      </c>
      <c r="DQ17" s="113">
        <f t="shared" si="24"/>
        <v>0</v>
      </c>
      <c r="DR17" s="113">
        <f t="shared" si="25"/>
        <v>0</v>
      </c>
      <c r="DS17" s="113">
        <f t="shared" si="26"/>
        <v>3</v>
      </c>
      <c r="DT17" s="113">
        <f t="shared" si="27"/>
        <v>0</v>
      </c>
      <c r="DU17" s="113">
        <f t="shared" si="28"/>
        <v>0</v>
      </c>
      <c r="DV17" s="114">
        <f t="shared" si="29"/>
        <v>20</v>
      </c>
      <c r="DW17" s="113">
        <f>IF(DV17&lt;&gt;20,RANK(DV17,$DV$4:$DV$23,1)+COUNTIF(DV$4:DV17,DV17)-1,20)</f>
        <v>20</v>
      </c>
      <c r="DX17" s="115">
        <f t="shared" si="30"/>
        <v>0</v>
      </c>
      <c r="DY17" s="116" t="str">
        <f t="shared" si="31"/>
        <v>-</v>
      </c>
      <c r="DZ17" s="91"/>
      <c r="EA17" s="70"/>
      <c r="EB17" s="70"/>
    </row>
    <row r="18" spans="1:132" ht="15.95" customHeight="1">
      <c r="A18" s="70"/>
      <c r="B18" s="70"/>
      <c r="C18" s="64"/>
      <c r="D18" s="92" t="str">
        <f>classi!B166</f>
        <v>-</v>
      </c>
      <c r="E18" s="117"/>
      <c r="F18" s="93">
        <f>classi!C166</f>
        <v>0</v>
      </c>
      <c r="G18" s="93">
        <f>classi!D166</f>
        <v>0</v>
      </c>
      <c r="H18" s="203">
        <f>classi!G166</f>
        <v>0</v>
      </c>
      <c r="I18" s="204"/>
      <c r="J18" s="117"/>
      <c r="K18" s="117"/>
      <c r="L18" s="95">
        <v>0</v>
      </c>
      <c r="M18" s="95">
        <v>0</v>
      </c>
      <c r="N18" s="95">
        <v>0</v>
      </c>
      <c r="O18" s="96"/>
      <c r="P18" s="97">
        <f t="shared" si="0"/>
        <v>0</v>
      </c>
      <c r="Q18" s="95">
        <v>0</v>
      </c>
      <c r="R18" s="95">
        <v>0</v>
      </c>
      <c r="S18" s="95">
        <v>0</v>
      </c>
      <c r="T18" s="96"/>
      <c r="U18" s="97">
        <f t="shared" si="1"/>
        <v>0</v>
      </c>
      <c r="V18" s="95">
        <v>0</v>
      </c>
      <c r="W18" s="95">
        <v>0</v>
      </c>
      <c r="X18" s="95">
        <v>0</v>
      </c>
      <c r="Y18" s="96"/>
      <c r="Z18" s="97">
        <f t="shared" si="2"/>
        <v>0</v>
      </c>
      <c r="AA18" s="95">
        <v>0</v>
      </c>
      <c r="AB18" s="95">
        <v>0</v>
      </c>
      <c r="AC18" s="95">
        <v>0</v>
      </c>
      <c r="AD18" s="96"/>
      <c r="AE18" s="97">
        <f t="shared" si="3"/>
        <v>0</v>
      </c>
      <c r="AF18" s="95">
        <v>0</v>
      </c>
      <c r="AG18" s="95">
        <v>0</v>
      </c>
      <c r="AH18" s="95">
        <v>0</v>
      </c>
      <c r="AI18" s="96"/>
      <c r="AJ18" s="97">
        <f t="shared" si="4"/>
        <v>0</v>
      </c>
      <c r="AK18" s="95">
        <v>0</v>
      </c>
      <c r="AL18" s="95">
        <v>0</v>
      </c>
      <c r="AM18" s="95">
        <v>0</v>
      </c>
      <c r="AN18" s="96"/>
      <c r="AO18" s="97">
        <f t="shared" si="5"/>
        <v>0</v>
      </c>
      <c r="AP18" s="95">
        <v>0</v>
      </c>
      <c r="AQ18" s="95">
        <v>0</v>
      </c>
      <c r="AR18" s="95">
        <v>0</v>
      </c>
      <c r="AS18" s="96"/>
      <c r="AT18" s="97">
        <f t="shared" si="6"/>
        <v>0</v>
      </c>
      <c r="AU18" s="95">
        <v>0</v>
      </c>
      <c r="AV18" s="95">
        <v>0</v>
      </c>
      <c r="AW18" s="95">
        <v>0</v>
      </c>
      <c r="AX18" s="96"/>
      <c r="AY18" s="97">
        <f t="shared" si="7"/>
        <v>0</v>
      </c>
      <c r="AZ18" s="98">
        <f t="shared" si="8"/>
        <v>0</v>
      </c>
      <c r="BA18" s="99">
        <v>0</v>
      </c>
      <c r="BB18" s="99">
        <v>0</v>
      </c>
      <c r="BC18" s="99">
        <v>0</v>
      </c>
      <c r="BD18" s="100"/>
      <c r="BE18" s="97">
        <f t="shared" si="9"/>
        <v>0</v>
      </c>
      <c r="BF18" s="99">
        <v>0</v>
      </c>
      <c r="BG18" s="99">
        <v>0</v>
      </c>
      <c r="BH18" s="99">
        <v>0</v>
      </c>
      <c r="BI18" s="100"/>
      <c r="BJ18" s="97">
        <f t="shared" si="10"/>
        <v>0</v>
      </c>
      <c r="BK18" s="99">
        <v>0</v>
      </c>
      <c r="BL18" s="99">
        <v>0</v>
      </c>
      <c r="BM18" s="99">
        <v>0</v>
      </c>
      <c r="BN18" s="100"/>
      <c r="BO18" s="97">
        <f t="shared" si="11"/>
        <v>0</v>
      </c>
      <c r="BP18" s="99">
        <v>0</v>
      </c>
      <c r="BQ18" s="99">
        <v>0</v>
      </c>
      <c r="BR18" s="99">
        <v>0</v>
      </c>
      <c r="BS18" s="100"/>
      <c r="BT18" s="97">
        <f t="shared" si="12"/>
        <v>0</v>
      </c>
      <c r="BU18" s="101">
        <v>0</v>
      </c>
      <c r="BV18" s="101">
        <v>0</v>
      </c>
      <c r="BW18" s="101">
        <v>0</v>
      </c>
      <c r="BX18" s="100"/>
      <c r="BY18" s="97">
        <f t="shared" si="13"/>
        <v>0</v>
      </c>
      <c r="BZ18" s="101">
        <v>0</v>
      </c>
      <c r="CA18" s="101">
        <v>0</v>
      </c>
      <c r="CB18" s="101">
        <v>0</v>
      </c>
      <c r="CC18" s="102"/>
      <c r="CD18" s="103">
        <f t="shared" si="14"/>
        <v>0</v>
      </c>
      <c r="CE18" s="104"/>
      <c r="CF18" s="105"/>
      <c r="CG18" s="105"/>
      <c r="CH18" s="100"/>
      <c r="CI18" s="105"/>
      <c r="CJ18" s="105"/>
      <c r="CK18" s="105"/>
      <c r="CL18" s="100"/>
      <c r="CM18" s="105"/>
      <c r="CN18" s="105"/>
      <c r="CO18" s="105"/>
      <c r="CP18" s="100"/>
      <c r="CQ18" s="105"/>
      <c r="CR18" s="105"/>
      <c r="CS18" s="105"/>
      <c r="CT18" s="100"/>
      <c r="CU18" s="105"/>
      <c r="CV18" s="105"/>
      <c r="CW18" s="105"/>
      <c r="CX18" s="100"/>
      <c r="CY18" s="105"/>
      <c r="CZ18" s="105"/>
      <c r="DA18" s="105"/>
      <c r="DB18" s="106"/>
      <c r="DC18" s="107"/>
      <c r="DD18" s="108">
        <f t="shared" si="33"/>
        <v>0</v>
      </c>
      <c r="DE18" s="109">
        <f t="shared" si="34"/>
        <v>0</v>
      </c>
      <c r="DF18" s="109">
        <f t="shared" si="35"/>
        <v>0</v>
      </c>
      <c r="DG18" s="96">
        <f t="shared" si="32"/>
        <v>0</v>
      </c>
      <c r="DH18" s="110">
        <f t="shared" si="15"/>
        <v>0</v>
      </c>
      <c r="DI18" s="97">
        <f t="shared" si="16"/>
        <v>0</v>
      </c>
      <c r="DJ18" s="111">
        <f t="shared" si="17"/>
        <v>3</v>
      </c>
      <c r="DK18" s="112">
        <f t="shared" si="18"/>
        <v>0</v>
      </c>
      <c r="DL18" s="97">
        <f t="shared" si="19"/>
        <v>0</v>
      </c>
      <c r="DM18" s="97">
        <f t="shared" si="20"/>
        <v>3</v>
      </c>
      <c r="DN18" s="97">
        <f t="shared" si="21"/>
        <v>0</v>
      </c>
      <c r="DO18" s="97">
        <f t="shared" si="22"/>
        <v>0</v>
      </c>
      <c r="DP18" s="97">
        <f t="shared" si="23"/>
        <v>3</v>
      </c>
      <c r="DQ18" s="113">
        <f t="shared" si="24"/>
        <v>0</v>
      </c>
      <c r="DR18" s="113">
        <f t="shared" si="25"/>
        <v>0</v>
      </c>
      <c r="DS18" s="113">
        <f t="shared" si="26"/>
        <v>3</v>
      </c>
      <c r="DT18" s="113">
        <f t="shared" si="27"/>
        <v>0</v>
      </c>
      <c r="DU18" s="113">
        <f t="shared" si="28"/>
        <v>0</v>
      </c>
      <c r="DV18" s="114">
        <f t="shared" si="29"/>
        <v>20</v>
      </c>
      <c r="DW18" s="113">
        <f>IF(DV18&lt;&gt;20,RANK(DV18,$DV$4:$DV$23,1)+COUNTIF(DV$4:DV18,DV18)-1,20)</f>
        <v>20</v>
      </c>
      <c r="DX18" s="115">
        <f t="shared" si="30"/>
        <v>0</v>
      </c>
      <c r="DY18" s="116" t="str">
        <f t="shared" si="31"/>
        <v>-</v>
      </c>
      <c r="DZ18" s="91"/>
      <c r="EA18" s="70"/>
      <c r="EB18" s="70"/>
    </row>
    <row r="19" spans="1:132" ht="15.95" customHeight="1">
      <c r="A19" s="70"/>
      <c r="B19" s="70"/>
      <c r="C19" s="64"/>
      <c r="D19" s="92" t="str">
        <f>classi!B167</f>
        <v>-</v>
      </c>
      <c r="E19" s="117"/>
      <c r="F19" s="93">
        <f>classi!C167</f>
        <v>0</v>
      </c>
      <c r="G19" s="93">
        <f>classi!D167</f>
        <v>0</v>
      </c>
      <c r="H19" s="203">
        <f>classi!G167</f>
        <v>0</v>
      </c>
      <c r="I19" s="204"/>
      <c r="J19" s="117"/>
      <c r="K19" s="117"/>
      <c r="L19" s="95">
        <v>0</v>
      </c>
      <c r="M19" s="95">
        <v>0</v>
      </c>
      <c r="N19" s="95">
        <v>0</v>
      </c>
      <c r="O19" s="96"/>
      <c r="P19" s="97">
        <f t="shared" si="0"/>
        <v>0</v>
      </c>
      <c r="Q19" s="95">
        <v>0</v>
      </c>
      <c r="R19" s="95">
        <v>0</v>
      </c>
      <c r="S19" s="95">
        <v>0</v>
      </c>
      <c r="T19" s="96"/>
      <c r="U19" s="97">
        <f t="shared" si="1"/>
        <v>0</v>
      </c>
      <c r="V19" s="95">
        <v>0</v>
      </c>
      <c r="W19" s="95">
        <v>0</v>
      </c>
      <c r="X19" s="95">
        <v>0</v>
      </c>
      <c r="Y19" s="96"/>
      <c r="Z19" s="97">
        <f t="shared" si="2"/>
        <v>0</v>
      </c>
      <c r="AA19" s="95">
        <v>0</v>
      </c>
      <c r="AB19" s="95">
        <v>0</v>
      </c>
      <c r="AC19" s="95">
        <v>0</v>
      </c>
      <c r="AD19" s="96"/>
      <c r="AE19" s="97">
        <f t="shared" si="3"/>
        <v>0</v>
      </c>
      <c r="AF19" s="95">
        <v>0</v>
      </c>
      <c r="AG19" s="95">
        <v>0</v>
      </c>
      <c r="AH19" s="95">
        <v>0</v>
      </c>
      <c r="AI19" s="96"/>
      <c r="AJ19" s="97">
        <f t="shared" si="4"/>
        <v>0</v>
      </c>
      <c r="AK19" s="95">
        <v>0</v>
      </c>
      <c r="AL19" s="95">
        <v>0</v>
      </c>
      <c r="AM19" s="95">
        <v>0</v>
      </c>
      <c r="AN19" s="96"/>
      <c r="AO19" s="97">
        <f t="shared" si="5"/>
        <v>0</v>
      </c>
      <c r="AP19" s="95">
        <v>0</v>
      </c>
      <c r="AQ19" s="95">
        <v>0</v>
      </c>
      <c r="AR19" s="95">
        <v>0</v>
      </c>
      <c r="AS19" s="96"/>
      <c r="AT19" s="97">
        <f t="shared" si="6"/>
        <v>0</v>
      </c>
      <c r="AU19" s="95">
        <v>0</v>
      </c>
      <c r="AV19" s="95">
        <v>0</v>
      </c>
      <c r="AW19" s="95">
        <v>0</v>
      </c>
      <c r="AX19" s="96"/>
      <c r="AY19" s="97">
        <f t="shared" si="7"/>
        <v>0</v>
      </c>
      <c r="AZ19" s="98">
        <f t="shared" si="8"/>
        <v>0</v>
      </c>
      <c r="BA19" s="99">
        <v>0</v>
      </c>
      <c r="BB19" s="99">
        <v>0</v>
      </c>
      <c r="BC19" s="99">
        <v>0</v>
      </c>
      <c r="BD19" s="100"/>
      <c r="BE19" s="97">
        <f t="shared" si="9"/>
        <v>0</v>
      </c>
      <c r="BF19" s="99">
        <v>0</v>
      </c>
      <c r="BG19" s="99">
        <v>0</v>
      </c>
      <c r="BH19" s="99">
        <v>0</v>
      </c>
      <c r="BI19" s="100"/>
      <c r="BJ19" s="97">
        <f t="shared" si="10"/>
        <v>0</v>
      </c>
      <c r="BK19" s="99">
        <v>0</v>
      </c>
      <c r="BL19" s="99">
        <v>0</v>
      </c>
      <c r="BM19" s="99">
        <v>0</v>
      </c>
      <c r="BN19" s="100"/>
      <c r="BO19" s="97">
        <f t="shared" si="11"/>
        <v>0</v>
      </c>
      <c r="BP19" s="99">
        <v>0</v>
      </c>
      <c r="BQ19" s="99">
        <v>0</v>
      </c>
      <c r="BR19" s="99">
        <v>0</v>
      </c>
      <c r="BS19" s="100"/>
      <c r="BT19" s="97">
        <f t="shared" si="12"/>
        <v>0</v>
      </c>
      <c r="BU19" s="101">
        <v>0</v>
      </c>
      <c r="BV19" s="101">
        <v>0</v>
      </c>
      <c r="BW19" s="101">
        <v>0</v>
      </c>
      <c r="BX19" s="100"/>
      <c r="BY19" s="97">
        <f t="shared" si="13"/>
        <v>0</v>
      </c>
      <c r="BZ19" s="101">
        <v>0</v>
      </c>
      <c r="CA19" s="101">
        <v>0</v>
      </c>
      <c r="CB19" s="101">
        <v>0</v>
      </c>
      <c r="CC19" s="102"/>
      <c r="CD19" s="103">
        <f t="shared" si="14"/>
        <v>0</v>
      </c>
      <c r="CE19" s="104"/>
      <c r="CF19" s="105"/>
      <c r="CG19" s="105"/>
      <c r="CH19" s="100"/>
      <c r="CI19" s="105"/>
      <c r="CJ19" s="105"/>
      <c r="CK19" s="105"/>
      <c r="CL19" s="100"/>
      <c r="CM19" s="105"/>
      <c r="CN19" s="105"/>
      <c r="CO19" s="105"/>
      <c r="CP19" s="100"/>
      <c r="CQ19" s="105"/>
      <c r="CR19" s="105"/>
      <c r="CS19" s="105"/>
      <c r="CT19" s="100"/>
      <c r="CU19" s="105"/>
      <c r="CV19" s="105"/>
      <c r="CW19" s="105"/>
      <c r="CX19" s="100"/>
      <c r="CY19" s="105"/>
      <c r="CZ19" s="105"/>
      <c r="DA19" s="105"/>
      <c r="DB19" s="106"/>
      <c r="DC19" s="107"/>
      <c r="DD19" s="108">
        <f t="shared" si="33"/>
        <v>0</v>
      </c>
      <c r="DE19" s="109">
        <f t="shared" si="34"/>
        <v>0</v>
      </c>
      <c r="DF19" s="109">
        <f t="shared" si="35"/>
        <v>0</v>
      </c>
      <c r="DG19" s="96">
        <f t="shared" si="32"/>
        <v>0</v>
      </c>
      <c r="DH19" s="110">
        <f t="shared" si="15"/>
        <v>0</v>
      </c>
      <c r="DI19" s="97">
        <f t="shared" si="16"/>
        <v>0</v>
      </c>
      <c r="DJ19" s="111">
        <f t="shared" si="17"/>
        <v>3</v>
      </c>
      <c r="DK19" s="112">
        <f t="shared" si="18"/>
        <v>0</v>
      </c>
      <c r="DL19" s="97">
        <f t="shared" si="19"/>
        <v>0</v>
      </c>
      <c r="DM19" s="97">
        <f t="shared" si="20"/>
        <v>3</v>
      </c>
      <c r="DN19" s="97">
        <f t="shared" si="21"/>
        <v>0</v>
      </c>
      <c r="DO19" s="97">
        <f t="shared" si="22"/>
        <v>0</v>
      </c>
      <c r="DP19" s="97">
        <f t="shared" si="23"/>
        <v>3</v>
      </c>
      <c r="DQ19" s="113">
        <f t="shared" si="24"/>
        <v>0</v>
      </c>
      <c r="DR19" s="113">
        <f t="shared" si="25"/>
        <v>0</v>
      </c>
      <c r="DS19" s="113">
        <f t="shared" si="26"/>
        <v>3</v>
      </c>
      <c r="DT19" s="113">
        <f t="shared" si="27"/>
        <v>0</v>
      </c>
      <c r="DU19" s="113">
        <f t="shared" si="28"/>
        <v>0</v>
      </c>
      <c r="DV19" s="114">
        <f t="shared" si="29"/>
        <v>20</v>
      </c>
      <c r="DW19" s="113">
        <f>IF(DV19&lt;&gt;20,RANK(DV19,$DV$4:$DV$23,1)+COUNTIF(DV$4:DV19,DV19)-1,20)</f>
        <v>20</v>
      </c>
      <c r="DX19" s="115">
        <f t="shared" si="30"/>
        <v>0</v>
      </c>
      <c r="DY19" s="116" t="str">
        <f t="shared" si="31"/>
        <v>-</v>
      </c>
      <c r="DZ19" s="91"/>
      <c r="EA19" s="70"/>
      <c r="EB19" s="70"/>
    </row>
    <row r="20" spans="1:132" ht="15.95" customHeight="1">
      <c r="A20" s="70"/>
      <c r="B20" s="70"/>
      <c r="C20" s="64"/>
      <c r="D20" s="92" t="str">
        <f>classi!B168</f>
        <v>-</v>
      </c>
      <c r="E20" s="117"/>
      <c r="F20" s="93">
        <f>classi!C168</f>
        <v>0</v>
      </c>
      <c r="G20" s="93">
        <f>classi!D168</f>
        <v>0</v>
      </c>
      <c r="H20" s="203">
        <f>classi!G168</f>
        <v>0</v>
      </c>
      <c r="I20" s="204"/>
      <c r="J20" s="117"/>
      <c r="K20" s="117"/>
      <c r="L20" s="95">
        <v>0</v>
      </c>
      <c r="M20" s="95">
        <v>0</v>
      </c>
      <c r="N20" s="95">
        <v>0</v>
      </c>
      <c r="O20" s="96"/>
      <c r="P20" s="97">
        <f t="shared" si="0"/>
        <v>0</v>
      </c>
      <c r="Q20" s="95">
        <v>0</v>
      </c>
      <c r="R20" s="95">
        <v>0</v>
      </c>
      <c r="S20" s="95">
        <v>0</v>
      </c>
      <c r="T20" s="96"/>
      <c r="U20" s="97">
        <f t="shared" si="1"/>
        <v>0</v>
      </c>
      <c r="V20" s="95">
        <v>0</v>
      </c>
      <c r="W20" s="95">
        <v>0</v>
      </c>
      <c r="X20" s="95">
        <v>0</v>
      </c>
      <c r="Y20" s="96"/>
      <c r="Z20" s="97">
        <f t="shared" si="2"/>
        <v>0</v>
      </c>
      <c r="AA20" s="95">
        <v>0</v>
      </c>
      <c r="AB20" s="95">
        <v>0</v>
      </c>
      <c r="AC20" s="95">
        <v>0</v>
      </c>
      <c r="AD20" s="96"/>
      <c r="AE20" s="97">
        <f t="shared" si="3"/>
        <v>0</v>
      </c>
      <c r="AF20" s="95">
        <v>0</v>
      </c>
      <c r="AG20" s="95">
        <v>0</v>
      </c>
      <c r="AH20" s="95">
        <v>0</v>
      </c>
      <c r="AI20" s="96"/>
      <c r="AJ20" s="97">
        <f t="shared" si="4"/>
        <v>0</v>
      </c>
      <c r="AK20" s="95">
        <v>0</v>
      </c>
      <c r="AL20" s="95">
        <v>0</v>
      </c>
      <c r="AM20" s="95">
        <v>0</v>
      </c>
      <c r="AN20" s="96"/>
      <c r="AO20" s="97">
        <f t="shared" si="5"/>
        <v>0</v>
      </c>
      <c r="AP20" s="95">
        <v>0</v>
      </c>
      <c r="AQ20" s="95">
        <v>0</v>
      </c>
      <c r="AR20" s="95">
        <v>0</v>
      </c>
      <c r="AS20" s="96"/>
      <c r="AT20" s="97">
        <f t="shared" si="6"/>
        <v>0</v>
      </c>
      <c r="AU20" s="95">
        <v>0</v>
      </c>
      <c r="AV20" s="95">
        <v>0</v>
      </c>
      <c r="AW20" s="95">
        <v>0</v>
      </c>
      <c r="AX20" s="96"/>
      <c r="AY20" s="97">
        <f t="shared" si="7"/>
        <v>0</v>
      </c>
      <c r="AZ20" s="98">
        <f t="shared" si="8"/>
        <v>0</v>
      </c>
      <c r="BA20" s="99">
        <v>0</v>
      </c>
      <c r="BB20" s="99">
        <v>0</v>
      </c>
      <c r="BC20" s="99">
        <v>0</v>
      </c>
      <c r="BD20" s="100"/>
      <c r="BE20" s="97">
        <f t="shared" si="9"/>
        <v>0</v>
      </c>
      <c r="BF20" s="99">
        <v>0</v>
      </c>
      <c r="BG20" s="99">
        <v>0</v>
      </c>
      <c r="BH20" s="99">
        <v>0</v>
      </c>
      <c r="BI20" s="100"/>
      <c r="BJ20" s="97">
        <f t="shared" si="10"/>
        <v>0</v>
      </c>
      <c r="BK20" s="99">
        <v>0</v>
      </c>
      <c r="BL20" s="99">
        <v>0</v>
      </c>
      <c r="BM20" s="99">
        <v>0</v>
      </c>
      <c r="BN20" s="100"/>
      <c r="BO20" s="97">
        <f t="shared" si="11"/>
        <v>0</v>
      </c>
      <c r="BP20" s="99">
        <v>0</v>
      </c>
      <c r="BQ20" s="99">
        <v>0</v>
      </c>
      <c r="BR20" s="99">
        <v>0</v>
      </c>
      <c r="BS20" s="100"/>
      <c r="BT20" s="97">
        <f t="shared" si="12"/>
        <v>0</v>
      </c>
      <c r="BU20" s="101">
        <v>0</v>
      </c>
      <c r="BV20" s="101">
        <v>0</v>
      </c>
      <c r="BW20" s="101">
        <v>0</v>
      </c>
      <c r="BX20" s="100"/>
      <c r="BY20" s="97">
        <f t="shared" si="13"/>
        <v>0</v>
      </c>
      <c r="BZ20" s="101">
        <v>0</v>
      </c>
      <c r="CA20" s="101">
        <v>0</v>
      </c>
      <c r="CB20" s="101">
        <v>0</v>
      </c>
      <c r="CC20" s="102"/>
      <c r="CD20" s="103">
        <f t="shared" si="14"/>
        <v>0</v>
      </c>
      <c r="CE20" s="104"/>
      <c r="CF20" s="105"/>
      <c r="CG20" s="105"/>
      <c r="CH20" s="100"/>
      <c r="CI20" s="105"/>
      <c r="CJ20" s="105"/>
      <c r="CK20" s="105"/>
      <c r="CL20" s="100"/>
      <c r="CM20" s="105"/>
      <c r="CN20" s="105"/>
      <c r="CO20" s="105"/>
      <c r="CP20" s="100"/>
      <c r="CQ20" s="105"/>
      <c r="CR20" s="105"/>
      <c r="CS20" s="105"/>
      <c r="CT20" s="100"/>
      <c r="CU20" s="105"/>
      <c r="CV20" s="105"/>
      <c r="CW20" s="105"/>
      <c r="CX20" s="100"/>
      <c r="CY20" s="105"/>
      <c r="CZ20" s="105"/>
      <c r="DA20" s="105"/>
      <c r="DB20" s="106"/>
      <c r="DC20" s="107"/>
      <c r="DD20" s="108">
        <f t="shared" si="33"/>
        <v>0</v>
      </c>
      <c r="DE20" s="109">
        <f t="shared" si="34"/>
        <v>0</v>
      </c>
      <c r="DF20" s="109">
        <f t="shared" si="35"/>
        <v>0</v>
      </c>
      <c r="DG20" s="96">
        <f t="shared" si="32"/>
        <v>0</v>
      </c>
      <c r="DH20" s="110">
        <f t="shared" si="15"/>
        <v>0</v>
      </c>
      <c r="DI20" s="97">
        <f t="shared" si="16"/>
        <v>0</v>
      </c>
      <c r="DJ20" s="111">
        <f t="shared" si="17"/>
        <v>3</v>
      </c>
      <c r="DK20" s="112">
        <f t="shared" si="18"/>
        <v>0</v>
      </c>
      <c r="DL20" s="97">
        <f t="shared" si="19"/>
        <v>0</v>
      </c>
      <c r="DM20" s="97">
        <f t="shared" si="20"/>
        <v>3</v>
      </c>
      <c r="DN20" s="97">
        <f t="shared" si="21"/>
        <v>0</v>
      </c>
      <c r="DO20" s="97">
        <f t="shared" si="22"/>
        <v>0</v>
      </c>
      <c r="DP20" s="97">
        <f t="shared" si="23"/>
        <v>3</v>
      </c>
      <c r="DQ20" s="113">
        <f t="shared" si="24"/>
        <v>0</v>
      </c>
      <c r="DR20" s="113">
        <f t="shared" si="25"/>
        <v>0</v>
      </c>
      <c r="DS20" s="113">
        <f t="shared" si="26"/>
        <v>3</v>
      </c>
      <c r="DT20" s="113">
        <f t="shared" si="27"/>
        <v>0</v>
      </c>
      <c r="DU20" s="113">
        <f t="shared" si="28"/>
        <v>0</v>
      </c>
      <c r="DV20" s="114">
        <f t="shared" si="29"/>
        <v>20</v>
      </c>
      <c r="DW20" s="113">
        <f>IF(DV20&lt;&gt;20,RANK(DV20,$DV$4:$DV$23,1)+COUNTIF(DV$4:DV20,DV20)-1,20)</f>
        <v>20</v>
      </c>
      <c r="DX20" s="115">
        <f t="shared" si="30"/>
        <v>0</v>
      </c>
      <c r="DY20" s="116" t="str">
        <f t="shared" si="31"/>
        <v>-</v>
      </c>
      <c r="DZ20" s="91"/>
      <c r="EA20" s="70"/>
      <c r="EB20" s="70"/>
    </row>
    <row r="21" spans="1:132" ht="15.95" customHeight="1">
      <c r="A21" s="70"/>
      <c r="B21" s="70"/>
      <c r="C21" s="64"/>
      <c r="D21" s="92" t="str">
        <f>classi!B169</f>
        <v>-</v>
      </c>
      <c r="E21" s="117"/>
      <c r="F21" s="93">
        <f>classi!C169</f>
        <v>0</v>
      </c>
      <c r="G21" s="93">
        <f>classi!D169</f>
        <v>0</v>
      </c>
      <c r="H21" s="203">
        <f>classi!G169</f>
        <v>0</v>
      </c>
      <c r="I21" s="204"/>
      <c r="J21" s="117"/>
      <c r="K21" s="117"/>
      <c r="L21" s="95">
        <v>0</v>
      </c>
      <c r="M21" s="95">
        <v>0</v>
      </c>
      <c r="N21" s="95">
        <v>0</v>
      </c>
      <c r="O21" s="96"/>
      <c r="P21" s="97">
        <f t="shared" si="0"/>
        <v>0</v>
      </c>
      <c r="Q21" s="95">
        <v>0</v>
      </c>
      <c r="R21" s="95">
        <v>0</v>
      </c>
      <c r="S21" s="95">
        <v>0</v>
      </c>
      <c r="T21" s="96"/>
      <c r="U21" s="97">
        <f t="shared" si="1"/>
        <v>0</v>
      </c>
      <c r="V21" s="95">
        <v>0</v>
      </c>
      <c r="W21" s="95">
        <v>0</v>
      </c>
      <c r="X21" s="95">
        <v>0</v>
      </c>
      <c r="Y21" s="96"/>
      <c r="Z21" s="97">
        <f t="shared" si="2"/>
        <v>0</v>
      </c>
      <c r="AA21" s="95">
        <v>0</v>
      </c>
      <c r="AB21" s="95">
        <v>0</v>
      </c>
      <c r="AC21" s="95">
        <v>0</v>
      </c>
      <c r="AD21" s="96"/>
      <c r="AE21" s="97">
        <f t="shared" si="3"/>
        <v>0</v>
      </c>
      <c r="AF21" s="95">
        <v>0</v>
      </c>
      <c r="AG21" s="95">
        <v>0</v>
      </c>
      <c r="AH21" s="95">
        <v>0</v>
      </c>
      <c r="AI21" s="96"/>
      <c r="AJ21" s="97">
        <f t="shared" si="4"/>
        <v>0</v>
      </c>
      <c r="AK21" s="95">
        <v>0</v>
      </c>
      <c r="AL21" s="95">
        <v>0</v>
      </c>
      <c r="AM21" s="95">
        <v>0</v>
      </c>
      <c r="AN21" s="96"/>
      <c r="AO21" s="97">
        <f t="shared" si="5"/>
        <v>0</v>
      </c>
      <c r="AP21" s="95">
        <v>0</v>
      </c>
      <c r="AQ21" s="95">
        <v>0</v>
      </c>
      <c r="AR21" s="95">
        <v>0</v>
      </c>
      <c r="AS21" s="96"/>
      <c r="AT21" s="97">
        <f t="shared" si="6"/>
        <v>0</v>
      </c>
      <c r="AU21" s="95">
        <v>0</v>
      </c>
      <c r="AV21" s="95">
        <v>0</v>
      </c>
      <c r="AW21" s="95">
        <v>0</v>
      </c>
      <c r="AX21" s="96"/>
      <c r="AY21" s="97">
        <f t="shared" si="7"/>
        <v>0</v>
      </c>
      <c r="AZ21" s="98">
        <f t="shared" si="8"/>
        <v>0</v>
      </c>
      <c r="BA21" s="99">
        <v>0</v>
      </c>
      <c r="BB21" s="99">
        <v>0</v>
      </c>
      <c r="BC21" s="99">
        <v>0</v>
      </c>
      <c r="BD21" s="100"/>
      <c r="BE21" s="97">
        <f t="shared" si="9"/>
        <v>0</v>
      </c>
      <c r="BF21" s="99">
        <v>0</v>
      </c>
      <c r="BG21" s="99">
        <v>0</v>
      </c>
      <c r="BH21" s="99">
        <v>0</v>
      </c>
      <c r="BI21" s="100"/>
      <c r="BJ21" s="97">
        <f t="shared" si="10"/>
        <v>0</v>
      </c>
      <c r="BK21" s="99">
        <v>0</v>
      </c>
      <c r="BL21" s="99">
        <v>0</v>
      </c>
      <c r="BM21" s="99">
        <v>0</v>
      </c>
      <c r="BN21" s="100"/>
      <c r="BO21" s="97">
        <f t="shared" si="11"/>
        <v>0</v>
      </c>
      <c r="BP21" s="99">
        <v>0</v>
      </c>
      <c r="BQ21" s="99">
        <v>0</v>
      </c>
      <c r="BR21" s="99">
        <v>0</v>
      </c>
      <c r="BS21" s="100"/>
      <c r="BT21" s="97">
        <f t="shared" si="12"/>
        <v>0</v>
      </c>
      <c r="BU21" s="101">
        <v>0</v>
      </c>
      <c r="BV21" s="101">
        <v>0</v>
      </c>
      <c r="BW21" s="101">
        <v>0</v>
      </c>
      <c r="BX21" s="100"/>
      <c r="BY21" s="97">
        <f t="shared" si="13"/>
        <v>0</v>
      </c>
      <c r="BZ21" s="101">
        <v>0</v>
      </c>
      <c r="CA21" s="101">
        <v>0</v>
      </c>
      <c r="CB21" s="101">
        <v>0</v>
      </c>
      <c r="CC21" s="102"/>
      <c r="CD21" s="103">
        <f t="shared" si="14"/>
        <v>0</v>
      </c>
      <c r="CE21" s="104"/>
      <c r="CF21" s="105"/>
      <c r="CG21" s="105"/>
      <c r="CH21" s="100"/>
      <c r="CI21" s="105"/>
      <c r="CJ21" s="105"/>
      <c r="CK21" s="105"/>
      <c r="CL21" s="100"/>
      <c r="CM21" s="105"/>
      <c r="CN21" s="105"/>
      <c r="CO21" s="105"/>
      <c r="CP21" s="100"/>
      <c r="CQ21" s="105"/>
      <c r="CR21" s="105"/>
      <c r="CS21" s="105"/>
      <c r="CT21" s="100"/>
      <c r="CU21" s="105"/>
      <c r="CV21" s="105"/>
      <c r="CW21" s="105"/>
      <c r="CX21" s="100"/>
      <c r="CY21" s="105"/>
      <c r="CZ21" s="105"/>
      <c r="DA21" s="105"/>
      <c r="DB21" s="106"/>
      <c r="DC21" s="107"/>
      <c r="DD21" s="108">
        <f t="shared" si="33"/>
        <v>0</v>
      </c>
      <c r="DE21" s="109">
        <f t="shared" si="34"/>
        <v>0</v>
      </c>
      <c r="DF21" s="109">
        <f t="shared" si="35"/>
        <v>0</v>
      </c>
      <c r="DG21" s="96">
        <f t="shared" si="32"/>
        <v>0</v>
      </c>
      <c r="DH21" s="110">
        <f t="shared" si="15"/>
        <v>0</v>
      </c>
      <c r="DI21" s="97">
        <f t="shared" si="16"/>
        <v>0</v>
      </c>
      <c r="DJ21" s="111">
        <f t="shared" si="17"/>
        <v>3</v>
      </c>
      <c r="DK21" s="112">
        <f t="shared" si="18"/>
        <v>0</v>
      </c>
      <c r="DL21" s="97">
        <f t="shared" si="19"/>
        <v>0</v>
      </c>
      <c r="DM21" s="97">
        <f t="shared" si="20"/>
        <v>3</v>
      </c>
      <c r="DN21" s="97">
        <f t="shared" si="21"/>
        <v>0</v>
      </c>
      <c r="DO21" s="97">
        <f t="shared" si="22"/>
        <v>0</v>
      </c>
      <c r="DP21" s="97">
        <f t="shared" si="23"/>
        <v>3</v>
      </c>
      <c r="DQ21" s="113">
        <f t="shared" si="24"/>
        <v>0</v>
      </c>
      <c r="DR21" s="113">
        <f t="shared" si="25"/>
        <v>0</v>
      </c>
      <c r="DS21" s="113">
        <f t="shared" si="26"/>
        <v>3</v>
      </c>
      <c r="DT21" s="113">
        <f t="shared" si="27"/>
        <v>0</v>
      </c>
      <c r="DU21" s="113">
        <f t="shared" si="28"/>
        <v>0</v>
      </c>
      <c r="DV21" s="114">
        <f t="shared" si="29"/>
        <v>20</v>
      </c>
      <c r="DW21" s="113">
        <f>IF(DV21&lt;&gt;20,RANK(DV21,$DV$4:$DV$23,1)+COUNTIF(DV$4:DV21,DV21)-1,20)</f>
        <v>20</v>
      </c>
      <c r="DX21" s="115">
        <f t="shared" si="30"/>
        <v>0</v>
      </c>
      <c r="DY21" s="116" t="str">
        <f t="shared" si="31"/>
        <v>-</v>
      </c>
      <c r="DZ21" s="91"/>
      <c r="EA21" s="70"/>
      <c r="EB21" s="70"/>
    </row>
    <row r="22" spans="1:132" ht="15.95" customHeight="1">
      <c r="A22" s="70"/>
      <c r="B22" s="70"/>
      <c r="C22" s="64"/>
      <c r="D22" s="92" t="str">
        <f>classi!B170</f>
        <v>-</v>
      </c>
      <c r="E22" s="117"/>
      <c r="F22" s="93">
        <f>classi!C170</f>
        <v>0</v>
      </c>
      <c r="G22" s="93">
        <f>classi!D170</f>
        <v>0</v>
      </c>
      <c r="H22" s="203">
        <f>classi!G170</f>
        <v>0</v>
      </c>
      <c r="I22" s="204"/>
      <c r="J22" s="117"/>
      <c r="K22" s="117"/>
      <c r="L22" s="95">
        <v>0</v>
      </c>
      <c r="M22" s="95">
        <v>0</v>
      </c>
      <c r="N22" s="95">
        <v>0</v>
      </c>
      <c r="O22" s="96"/>
      <c r="P22" s="97">
        <f t="shared" si="0"/>
        <v>0</v>
      </c>
      <c r="Q22" s="95">
        <v>0</v>
      </c>
      <c r="R22" s="95">
        <v>0</v>
      </c>
      <c r="S22" s="95">
        <v>0</v>
      </c>
      <c r="T22" s="96"/>
      <c r="U22" s="97">
        <f t="shared" si="1"/>
        <v>0</v>
      </c>
      <c r="V22" s="95">
        <v>0</v>
      </c>
      <c r="W22" s="95">
        <v>0</v>
      </c>
      <c r="X22" s="95">
        <v>0</v>
      </c>
      <c r="Y22" s="96"/>
      <c r="Z22" s="97">
        <f t="shared" si="2"/>
        <v>0</v>
      </c>
      <c r="AA22" s="95">
        <v>0</v>
      </c>
      <c r="AB22" s="95">
        <v>0</v>
      </c>
      <c r="AC22" s="95">
        <v>0</v>
      </c>
      <c r="AD22" s="96"/>
      <c r="AE22" s="97">
        <f t="shared" si="3"/>
        <v>0</v>
      </c>
      <c r="AF22" s="95">
        <v>0</v>
      </c>
      <c r="AG22" s="95">
        <v>0</v>
      </c>
      <c r="AH22" s="95">
        <v>0</v>
      </c>
      <c r="AI22" s="96"/>
      <c r="AJ22" s="97">
        <f t="shared" si="4"/>
        <v>0</v>
      </c>
      <c r="AK22" s="95">
        <v>0</v>
      </c>
      <c r="AL22" s="95">
        <v>0</v>
      </c>
      <c r="AM22" s="95">
        <v>0</v>
      </c>
      <c r="AN22" s="96"/>
      <c r="AO22" s="97">
        <f t="shared" si="5"/>
        <v>0</v>
      </c>
      <c r="AP22" s="95">
        <v>0</v>
      </c>
      <c r="AQ22" s="95">
        <v>0</v>
      </c>
      <c r="AR22" s="95">
        <v>0</v>
      </c>
      <c r="AS22" s="96"/>
      <c r="AT22" s="97">
        <f t="shared" si="6"/>
        <v>0</v>
      </c>
      <c r="AU22" s="95">
        <v>0</v>
      </c>
      <c r="AV22" s="95">
        <v>0</v>
      </c>
      <c r="AW22" s="95">
        <v>0</v>
      </c>
      <c r="AX22" s="96"/>
      <c r="AY22" s="97">
        <f t="shared" si="7"/>
        <v>0</v>
      </c>
      <c r="AZ22" s="98">
        <f t="shared" si="8"/>
        <v>0</v>
      </c>
      <c r="BA22" s="99">
        <v>0</v>
      </c>
      <c r="BB22" s="99">
        <v>0</v>
      </c>
      <c r="BC22" s="99">
        <v>0</v>
      </c>
      <c r="BD22" s="100"/>
      <c r="BE22" s="97">
        <f t="shared" si="9"/>
        <v>0</v>
      </c>
      <c r="BF22" s="99">
        <v>0</v>
      </c>
      <c r="BG22" s="99">
        <v>0</v>
      </c>
      <c r="BH22" s="99">
        <v>0</v>
      </c>
      <c r="BI22" s="100"/>
      <c r="BJ22" s="97">
        <f t="shared" si="10"/>
        <v>0</v>
      </c>
      <c r="BK22" s="99">
        <v>0</v>
      </c>
      <c r="BL22" s="99">
        <v>0</v>
      </c>
      <c r="BM22" s="99">
        <v>0</v>
      </c>
      <c r="BN22" s="100"/>
      <c r="BO22" s="97">
        <f t="shared" si="11"/>
        <v>0</v>
      </c>
      <c r="BP22" s="99">
        <v>0</v>
      </c>
      <c r="BQ22" s="99">
        <v>0</v>
      </c>
      <c r="BR22" s="99">
        <v>0</v>
      </c>
      <c r="BS22" s="100"/>
      <c r="BT22" s="97">
        <f t="shared" si="12"/>
        <v>0</v>
      </c>
      <c r="BU22" s="101">
        <v>0</v>
      </c>
      <c r="BV22" s="101">
        <v>0</v>
      </c>
      <c r="BW22" s="101">
        <v>0</v>
      </c>
      <c r="BX22" s="100"/>
      <c r="BY22" s="97">
        <f t="shared" si="13"/>
        <v>0</v>
      </c>
      <c r="BZ22" s="101">
        <v>0</v>
      </c>
      <c r="CA22" s="101">
        <v>0</v>
      </c>
      <c r="CB22" s="101">
        <v>0</v>
      </c>
      <c r="CC22" s="102"/>
      <c r="CD22" s="103">
        <f t="shared" si="14"/>
        <v>0</v>
      </c>
      <c r="CE22" s="104"/>
      <c r="CF22" s="105"/>
      <c r="CG22" s="105"/>
      <c r="CH22" s="100"/>
      <c r="CI22" s="105"/>
      <c r="CJ22" s="105"/>
      <c r="CK22" s="105"/>
      <c r="CL22" s="100"/>
      <c r="CM22" s="105"/>
      <c r="CN22" s="105"/>
      <c r="CO22" s="105"/>
      <c r="CP22" s="100"/>
      <c r="CQ22" s="105"/>
      <c r="CR22" s="105"/>
      <c r="CS22" s="105"/>
      <c r="CT22" s="100"/>
      <c r="CU22" s="105"/>
      <c r="CV22" s="105"/>
      <c r="CW22" s="105"/>
      <c r="CX22" s="100"/>
      <c r="CY22" s="105"/>
      <c r="CZ22" s="105"/>
      <c r="DA22" s="105"/>
      <c r="DB22" s="106"/>
      <c r="DC22" s="107"/>
      <c r="DD22" s="108">
        <f t="shared" si="33"/>
        <v>0</v>
      </c>
      <c r="DE22" s="109">
        <f t="shared" si="34"/>
        <v>0</v>
      </c>
      <c r="DF22" s="109">
        <f t="shared" si="35"/>
        <v>0</v>
      </c>
      <c r="DG22" s="96">
        <f t="shared" si="32"/>
        <v>0</v>
      </c>
      <c r="DH22" s="110">
        <f t="shared" si="15"/>
        <v>0</v>
      </c>
      <c r="DI22" s="97">
        <f t="shared" si="16"/>
        <v>0</v>
      </c>
      <c r="DJ22" s="111">
        <f t="shared" si="17"/>
        <v>3</v>
      </c>
      <c r="DK22" s="112">
        <f t="shared" si="18"/>
        <v>0</v>
      </c>
      <c r="DL22" s="97">
        <f t="shared" si="19"/>
        <v>0</v>
      </c>
      <c r="DM22" s="97">
        <f t="shared" si="20"/>
        <v>3</v>
      </c>
      <c r="DN22" s="97">
        <f t="shared" si="21"/>
        <v>0</v>
      </c>
      <c r="DO22" s="97">
        <f t="shared" si="22"/>
        <v>0</v>
      </c>
      <c r="DP22" s="97">
        <f t="shared" si="23"/>
        <v>3</v>
      </c>
      <c r="DQ22" s="113">
        <f t="shared" si="24"/>
        <v>0</v>
      </c>
      <c r="DR22" s="113">
        <f t="shared" si="25"/>
        <v>0</v>
      </c>
      <c r="DS22" s="113">
        <f t="shared" si="26"/>
        <v>3</v>
      </c>
      <c r="DT22" s="113">
        <f t="shared" si="27"/>
        <v>0</v>
      </c>
      <c r="DU22" s="113">
        <f t="shared" si="28"/>
        <v>0</v>
      </c>
      <c r="DV22" s="114">
        <f t="shared" si="29"/>
        <v>20</v>
      </c>
      <c r="DW22" s="113">
        <f>IF(DV22&lt;&gt;20,RANK(DV22,$DV$4:$DV$23,1)+COUNTIF(DV$4:DV22,DV22)-1,20)</f>
        <v>20</v>
      </c>
      <c r="DX22" s="115">
        <f t="shared" si="30"/>
        <v>0</v>
      </c>
      <c r="DY22" s="116" t="str">
        <f t="shared" si="31"/>
        <v>-</v>
      </c>
      <c r="DZ22" s="91"/>
      <c r="EA22" s="70"/>
      <c r="EB22" s="70"/>
    </row>
    <row r="23" spans="1:132" ht="16.5" customHeight="1">
      <c r="A23" s="70"/>
      <c r="B23" s="70"/>
      <c r="C23" s="64"/>
      <c r="D23" s="119" t="str">
        <f>classi!B171</f>
        <v>-</v>
      </c>
      <c r="E23" s="120"/>
      <c r="F23" s="121">
        <f>classi!C171</f>
        <v>0</v>
      </c>
      <c r="G23" s="121">
        <f>classi!D171</f>
        <v>0</v>
      </c>
      <c r="H23" s="205">
        <f>classi!G171</f>
        <v>0</v>
      </c>
      <c r="I23" s="206"/>
      <c r="J23" s="120"/>
      <c r="K23" s="120"/>
      <c r="L23" s="122">
        <v>0</v>
      </c>
      <c r="M23" s="122">
        <v>0</v>
      </c>
      <c r="N23" s="122">
        <v>0</v>
      </c>
      <c r="O23" s="123"/>
      <c r="P23" s="124">
        <f t="shared" si="0"/>
        <v>0</v>
      </c>
      <c r="Q23" s="122">
        <v>0</v>
      </c>
      <c r="R23" s="122">
        <v>0</v>
      </c>
      <c r="S23" s="122">
        <v>0</v>
      </c>
      <c r="T23" s="123"/>
      <c r="U23" s="124">
        <f t="shared" si="1"/>
        <v>0</v>
      </c>
      <c r="V23" s="122">
        <v>0</v>
      </c>
      <c r="W23" s="122">
        <v>0</v>
      </c>
      <c r="X23" s="122">
        <v>0</v>
      </c>
      <c r="Y23" s="123"/>
      <c r="Z23" s="124">
        <f t="shared" si="2"/>
        <v>0</v>
      </c>
      <c r="AA23" s="122">
        <v>0</v>
      </c>
      <c r="AB23" s="122">
        <v>0</v>
      </c>
      <c r="AC23" s="122">
        <v>0</v>
      </c>
      <c r="AD23" s="123"/>
      <c r="AE23" s="124">
        <f t="shared" si="3"/>
        <v>0</v>
      </c>
      <c r="AF23" s="122">
        <v>0</v>
      </c>
      <c r="AG23" s="122">
        <v>0</v>
      </c>
      <c r="AH23" s="122">
        <v>0</v>
      </c>
      <c r="AI23" s="123"/>
      <c r="AJ23" s="124">
        <f t="shared" si="4"/>
        <v>0</v>
      </c>
      <c r="AK23" s="122">
        <v>0</v>
      </c>
      <c r="AL23" s="122">
        <v>0</v>
      </c>
      <c r="AM23" s="122">
        <v>0</v>
      </c>
      <c r="AN23" s="123"/>
      <c r="AO23" s="124">
        <f t="shared" si="5"/>
        <v>0</v>
      </c>
      <c r="AP23" s="122">
        <v>0</v>
      </c>
      <c r="AQ23" s="122">
        <v>0</v>
      </c>
      <c r="AR23" s="122">
        <v>0</v>
      </c>
      <c r="AS23" s="123"/>
      <c r="AT23" s="124">
        <f t="shared" si="6"/>
        <v>0</v>
      </c>
      <c r="AU23" s="122">
        <v>0</v>
      </c>
      <c r="AV23" s="122">
        <v>0</v>
      </c>
      <c r="AW23" s="122">
        <v>0</v>
      </c>
      <c r="AX23" s="123"/>
      <c r="AY23" s="124">
        <f t="shared" si="7"/>
        <v>0</v>
      </c>
      <c r="AZ23" s="125">
        <f t="shared" si="8"/>
        <v>0</v>
      </c>
      <c r="BA23" s="126">
        <v>0</v>
      </c>
      <c r="BB23" s="126">
        <v>0</v>
      </c>
      <c r="BC23" s="126">
        <v>0</v>
      </c>
      <c r="BD23" s="127"/>
      <c r="BE23" s="124">
        <f t="shared" si="9"/>
        <v>0</v>
      </c>
      <c r="BF23" s="126">
        <v>0</v>
      </c>
      <c r="BG23" s="126">
        <v>0</v>
      </c>
      <c r="BH23" s="126">
        <v>0</v>
      </c>
      <c r="BI23" s="127"/>
      <c r="BJ23" s="124">
        <f t="shared" si="10"/>
        <v>0</v>
      </c>
      <c r="BK23" s="126">
        <v>0</v>
      </c>
      <c r="BL23" s="126">
        <v>0</v>
      </c>
      <c r="BM23" s="126">
        <v>0</v>
      </c>
      <c r="BN23" s="127"/>
      <c r="BO23" s="124">
        <f t="shared" si="11"/>
        <v>0</v>
      </c>
      <c r="BP23" s="126">
        <v>0</v>
      </c>
      <c r="BQ23" s="126">
        <v>0</v>
      </c>
      <c r="BR23" s="126">
        <v>0</v>
      </c>
      <c r="BS23" s="127"/>
      <c r="BT23" s="124">
        <f t="shared" si="12"/>
        <v>0</v>
      </c>
      <c r="BU23" s="128">
        <v>0</v>
      </c>
      <c r="BV23" s="128">
        <v>0</v>
      </c>
      <c r="BW23" s="128">
        <v>0</v>
      </c>
      <c r="BX23" s="127"/>
      <c r="BY23" s="124">
        <f t="shared" si="13"/>
        <v>0</v>
      </c>
      <c r="BZ23" s="128">
        <v>0</v>
      </c>
      <c r="CA23" s="128">
        <v>0</v>
      </c>
      <c r="CB23" s="128">
        <v>0</v>
      </c>
      <c r="CC23" s="129"/>
      <c r="CD23" s="130">
        <f t="shared" si="14"/>
        <v>0</v>
      </c>
      <c r="CE23" s="131"/>
      <c r="CF23" s="132"/>
      <c r="CG23" s="132"/>
      <c r="CH23" s="127"/>
      <c r="CI23" s="132"/>
      <c r="CJ23" s="132"/>
      <c r="CK23" s="132"/>
      <c r="CL23" s="127"/>
      <c r="CM23" s="132"/>
      <c r="CN23" s="132"/>
      <c r="CO23" s="132"/>
      <c r="CP23" s="127"/>
      <c r="CQ23" s="132"/>
      <c r="CR23" s="132"/>
      <c r="CS23" s="132"/>
      <c r="CT23" s="127"/>
      <c r="CU23" s="132"/>
      <c r="CV23" s="132"/>
      <c r="CW23" s="132"/>
      <c r="CX23" s="127"/>
      <c r="CY23" s="132"/>
      <c r="CZ23" s="132"/>
      <c r="DA23" s="132"/>
      <c r="DB23" s="133"/>
      <c r="DC23" s="134"/>
      <c r="DD23" s="135">
        <f t="shared" si="33"/>
        <v>0</v>
      </c>
      <c r="DE23" s="136">
        <f t="shared" si="34"/>
        <v>0</v>
      </c>
      <c r="DF23" s="136">
        <f t="shared" si="35"/>
        <v>0</v>
      </c>
      <c r="DG23" s="123">
        <f t="shared" si="32"/>
        <v>0</v>
      </c>
      <c r="DH23" s="137">
        <f t="shared" si="15"/>
        <v>0</v>
      </c>
      <c r="DI23" s="124">
        <f t="shared" si="16"/>
        <v>0</v>
      </c>
      <c r="DJ23" s="138">
        <f t="shared" si="17"/>
        <v>3</v>
      </c>
      <c r="DK23" s="139">
        <f t="shared" si="18"/>
        <v>0</v>
      </c>
      <c r="DL23" s="124">
        <f t="shared" si="19"/>
        <v>0</v>
      </c>
      <c r="DM23" s="124">
        <f t="shared" si="20"/>
        <v>3</v>
      </c>
      <c r="DN23" s="124">
        <f t="shared" si="21"/>
        <v>0</v>
      </c>
      <c r="DO23" s="124">
        <f t="shared" si="22"/>
        <v>0</v>
      </c>
      <c r="DP23" s="124">
        <f t="shared" si="23"/>
        <v>3</v>
      </c>
      <c r="DQ23" s="140">
        <f t="shared" si="24"/>
        <v>0</v>
      </c>
      <c r="DR23" s="140">
        <f t="shared" si="25"/>
        <v>0</v>
      </c>
      <c r="DS23" s="141">
        <f t="shared" si="26"/>
        <v>3</v>
      </c>
      <c r="DT23" s="140">
        <f t="shared" si="27"/>
        <v>0</v>
      </c>
      <c r="DU23" s="140">
        <f t="shared" si="28"/>
        <v>0</v>
      </c>
      <c r="DV23" s="141">
        <f t="shared" si="29"/>
        <v>20</v>
      </c>
      <c r="DW23" s="140">
        <f>IF(DV23&lt;&gt;20,RANK(DV23,$DV$4:$DV$23,1)+COUNTIF(DV$4:DV23,DV23)-1,20)</f>
        <v>20</v>
      </c>
      <c r="DX23" s="142">
        <f t="shared" si="30"/>
        <v>0</v>
      </c>
      <c r="DY23" s="143" t="str">
        <f t="shared" si="31"/>
        <v>-</v>
      </c>
      <c r="DZ23" s="91"/>
      <c r="EA23" s="70"/>
      <c r="EB23" s="70"/>
    </row>
    <row r="24" spans="1:132" ht="16.5" customHeight="1">
      <c r="A24" s="70"/>
      <c r="B24" s="70"/>
      <c r="C24" s="63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6"/>
      <c r="DL24" s="146"/>
      <c r="DM24" s="146"/>
      <c r="DN24" s="146"/>
      <c r="DO24" s="146"/>
      <c r="DP24" s="146"/>
      <c r="DQ24" s="146"/>
      <c r="DR24" s="147">
        <f t="shared" si="25"/>
        <v>0</v>
      </c>
      <c r="DS24" s="148"/>
      <c r="DT24" s="146"/>
      <c r="DU24" s="146"/>
      <c r="DV24" s="146"/>
      <c r="DW24" s="146"/>
      <c r="DX24" s="146"/>
      <c r="DY24" s="146"/>
      <c r="DZ24" s="63"/>
      <c r="EA24" s="70"/>
      <c r="EB24" s="70"/>
    </row>
    <row r="25" spans="1:132" ht="15.95" customHeight="1">
      <c r="A25" s="70"/>
      <c r="B25" s="70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50"/>
      <c r="DL25" s="150"/>
      <c r="DM25" s="150"/>
      <c r="DN25" s="150"/>
      <c r="DO25" s="150"/>
      <c r="DP25" s="150"/>
      <c r="DQ25" s="63"/>
      <c r="DR25" s="63"/>
      <c r="DS25" s="63"/>
      <c r="DT25" s="63"/>
      <c r="DU25" s="63"/>
      <c r="DV25" s="63"/>
      <c r="DW25" s="63"/>
      <c r="DX25" s="151"/>
      <c r="DY25" s="151"/>
      <c r="DZ25" s="63"/>
      <c r="EA25" s="70"/>
      <c r="EB25" s="70"/>
    </row>
    <row r="26" spans="1:132" ht="16.5" customHeight="1">
      <c r="A26" s="70"/>
      <c r="B26" s="70"/>
      <c r="C26" s="63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50"/>
      <c r="DL26" s="150"/>
      <c r="DM26" s="150"/>
      <c r="DN26" s="150"/>
      <c r="DO26" s="150"/>
      <c r="DP26" s="150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70"/>
      <c r="EB26" s="70"/>
    </row>
    <row r="27" spans="1:132" ht="17.100000000000001" customHeight="1">
      <c r="A27" s="70"/>
      <c r="B27" s="70"/>
      <c r="C27" s="64"/>
      <c r="D27" s="152" t="str">
        <f>D2</f>
        <v>Freestyle 1 Gruppo 2</v>
      </c>
      <c r="E27" s="153"/>
      <c r="F27" s="154"/>
      <c r="G27" s="155"/>
      <c r="H27" s="156">
        <f>D1</f>
        <v>43078</v>
      </c>
      <c r="I27" s="233"/>
      <c r="J27" s="157"/>
      <c r="K27" s="158"/>
      <c r="L27" s="259" t="s">
        <v>28</v>
      </c>
      <c r="M27" s="260"/>
      <c r="N27" s="260"/>
      <c r="O27" s="261"/>
      <c r="P27" s="259" t="s">
        <v>29</v>
      </c>
      <c r="Q27" s="260"/>
      <c r="R27" s="260"/>
      <c r="S27" s="260"/>
      <c r="T27" s="261"/>
      <c r="U27" s="259" t="s">
        <v>30</v>
      </c>
      <c r="V27" s="260"/>
      <c r="W27" s="260"/>
      <c r="X27" s="260"/>
      <c r="Y27" s="260"/>
      <c r="Z27" s="260"/>
      <c r="AA27" s="261"/>
      <c r="AB27" s="159"/>
      <c r="AC27" s="234"/>
      <c r="AD27" s="234"/>
      <c r="AE27" s="231"/>
      <c r="AF27" s="232"/>
      <c r="AG27" s="91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70"/>
      <c r="EB27" s="70"/>
    </row>
    <row r="28" spans="1:132" ht="17.100000000000001" customHeight="1">
      <c r="A28" s="70"/>
      <c r="B28" s="70"/>
      <c r="C28" s="64"/>
      <c r="D28" s="160" t="s">
        <v>58</v>
      </c>
      <c r="E28" s="161"/>
      <c r="F28" s="162" t="s">
        <v>2</v>
      </c>
      <c r="G28" s="162" t="s">
        <v>3</v>
      </c>
      <c r="H28" s="162" t="s">
        <v>22</v>
      </c>
      <c r="I28" s="163"/>
      <c r="J28" s="163"/>
      <c r="K28" s="164"/>
      <c r="L28" s="165" t="s">
        <v>31</v>
      </c>
      <c r="M28" s="166" t="s">
        <v>32</v>
      </c>
      <c r="N28" s="166" t="s">
        <v>33</v>
      </c>
      <c r="O28" s="167" t="s">
        <v>34</v>
      </c>
      <c r="P28" s="165" t="s">
        <v>35</v>
      </c>
      <c r="Q28" s="166" t="s">
        <v>36</v>
      </c>
      <c r="R28" s="166" t="s">
        <v>37</v>
      </c>
      <c r="S28" s="166" t="s">
        <v>38</v>
      </c>
      <c r="T28" s="168" t="s">
        <v>68</v>
      </c>
      <c r="U28" s="165" t="s">
        <v>40</v>
      </c>
      <c r="V28" s="166" t="s">
        <v>41</v>
      </c>
      <c r="W28" s="166" t="s">
        <v>42</v>
      </c>
      <c r="X28" s="166" t="s">
        <v>43</v>
      </c>
      <c r="Y28" s="166" t="s">
        <v>69</v>
      </c>
      <c r="Z28" s="166" t="s">
        <v>70</v>
      </c>
      <c r="AA28" s="167" t="s">
        <v>71</v>
      </c>
      <c r="AB28" s="165" t="s">
        <v>72</v>
      </c>
      <c r="AC28" s="169" t="s">
        <v>55</v>
      </c>
      <c r="AD28" s="169" t="s">
        <v>1</v>
      </c>
      <c r="AE28" s="170"/>
      <c r="AF28" s="171"/>
      <c r="AG28" s="91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70"/>
      <c r="EB28" s="70"/>
    </row>
    <row r="29" spans="1:132" ht="16.5" customHeight="1">
      <c r="A29" s="70"/>
      <c r="B29" s="70"/>
      <c r="C29" s="172">
        <v>1</v>
      </c>
      <c r="D29" s="173">
        <f t="shared" ref="D29:D41" si="36">IF(AA29="-",INDEX(DV$1:DV$23,MATCH(C29,$DW$1:$DW$23,0)),AA29)</f>
        <v>1</v>
      </c>
      <c r="E29" s="174"/>
      <c r="F29" s="175" t="str">
        <f t="shared" ref="F29:F41" si="37">INDEX(F$1:F$23,MATCH(C29,$DW$1:$DW$23,0))</f>
        <v>Liliana</v>
      </c>
      <c r="G29" s="175" t="str">
        <f t="shared" ref="G29:G41" si="38">INDEX(G$1:G$23,MATCH(C29,$DW$1:$DW$23,0))</f>
        <v>Ferrari Bruno</v>
      </c>
      <c r="H29" s="175" t="str">
        <f t="shared" ref="H29:H41" si="39">INDEX(H$1:H$23,MATCH(C29,$DW$1:$DW$23,0))</f>
        <v>Zorba - Liza</v>
      </c>
      <c r="I29" s="174"/>
      <c r="J29" s="174"/>
      <c r="K29" s="176"/>
      <c r="L29" s="177">
        <f t="shared" ref="L29:L41" si="40">INDEX(P$1:P$23,MATCH(C29,$DW$1:$DW$23,0))</f>
        <v>21</v>
      </c>
      <c r="M29" s="178">
        <f t="shared" ref="M29:M41" si="41">INDEX(U$1:U$23,MATCH(C29,$DW$1:$DW$23,0))</f>
        <v>21</v>
      </c>
      <c r="N29" s="178">
        <f t="shared" ref="N29:N41" si="42">INDEX(Z$1:Z$23,MATCH(C29,$DW$1:$DW$23,0))</f>
        <v>20.666666666666668</v>
      </c>
      <c r="O29" s="179">
        <f t="shared" ref="O29:O41" si="43">INDEX(AE$1:AE$23,MATCH(C29,$DW$1:$DW$23,0))</f>
        <v>20.666666666666668</v>
      </c>
      <c r="P29" s="177">
        <f t="shared" ref="P29:P41" si="44">INDEX(AJ$1:AJ$23,MATCH(C29,$DW$1:$DW$23,0))</f>
        <v>19.333333333333332</v>
      </c>
      <c r="Q29" s="178">
        <f t="shared" ref="Q29:Q41" si="45">INDEX(AO$1:AO$23,MATCH(C29,$DW$1:$DW$23,0))</f>
        <v>17.666666666666668</v>
      </c>
      <c r="R29" s="178">
        <f t="shared" ref="R29:R41" si="46">INDEX(AT$1:AT$23,MATCH(C29,$DW$1:$DW$23,0))</f>
        <v>17.666666666666668</v>
      </c>
      <c r="S29" s="179">
        <f t="shared" ref="S29:S41" si="47">INDEX(AY$1:AY$23,MATCH(C29,$DW$1:$DW$23,0))</f>
        <v>18.666666666666668</v>
      </c>
      <c r="T29" s="180">
        <f t="shared" ref="T29:T41" si="48">INDEX(AZ$1:AZ$23,MATCH(C29,$DW$1:$DW$23,0))</f>
        <v>156.66666666666666</v>
      </c>
      <c r="U29" s="177">
        <f t="shared" ref="U29:U41" si="49">INDEX(BE$1:BE$23,MATCH(C29,$DW$1:$DW$23,0))</f>
        <v>0</v>
      </c>
      <c r="V29" s="178">
        <f>INDEX(BJ$1:BJ$23,MATCH(C29,$DW$1:$DW$23,0))</f>
        <v>0</v>
      </c>
      <c r="W29" s="178">
        <f t="shared" ref="W29:W41" si="50">INDEX(BO$1:BO$23,MATCH(C29,$DW$1:$DW$23,0))</f>
        <v>0</v>
      </c>
      <c r="X29" s="178">
        <f t="shared" ref="X29:X41" si="51">INDEX(BT$1:BT$23,MATCH(C29,$DW$1:$DW$23,0))</f>
        <v>0</v>
      </c>
      <c r="Y29" s="178">
        <f t="shared" ref="Y29:Y41" si="52">INDEX(BY$1:BY$23,MATCH(C29,$DW$1:$DW$23,0))</f>
        <v>0</v>
      </c>
      <c r="Z29" s="179">
        <f t="shared" ref="Z29:Z41" si="53">INDEX(CD$1:CD$23,MATCH(C29,$DW$1:$DW$23,0))</f>
        <v>0</v>
      </c>
      <c r="AA29" s="181" t="str">
        <f t="shared" ref="AA29:AA41" si="54">INDEX(DY$1:DY$23,MATCH(C29,$DW$1:$DW$23,0))</f>
        <v>-</v>
      </c>
      <c r="AB29" s="177">
        <f t="shared" ref="AB29:AB41" si="55">INDEX(DH$1:DH$23,MATCH(C29,$DW$1:$DW$23,0))</f>
        <v>0</v>
      </c>
      <c r="AC29" s="178">
        <f t="shared" ref="AC29:AC41" si="56">INDEX(DI$1:DI$23,MATCH(C29,$DW$1:$DW$23,0))</f>
        <v>156.66666666666666</v>
      </c>
      <c r="AD29" s="207">
        <f t="shared" ref="AD29:AD41" si="57">INDEX(D$1:D$23,MATCH(C29,$DW$1:$DW$23,0))</f>
        <v>0</v>
      </c>
      <c r="AE29" s="183">
        <f t="shared" ref="AE29:AE41" si="58">INDEX(DX$1:DX$23,MATCH(C29,$DW$1:$DW$23,0))</f>
        <v>1</v>
      </c>
      <c r="AF29" s="208" t="str">
        <f t="shared" ref="AF29:AF41" si="59">IF(AE29&gt;=0.85,"Point","-")</f>
        <v>Point</v>
      </c>
      <c r="AG29" s="185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70"/>
      <c r="EB29" s="70"/>
    </row>
    <row r="30" spans="1:132" ht="15.95" customHeight="1">
      <c r="A30" s="70"/>
      <c r="B30" s="70"/>
      <c r="C30" s="172">
        <v>2</v>
      </c>
      <c r="D30" s="186">
        <f t="shared" si="36"/>
        <v>2</v>
      </c>
      <c r="E30" s="117"/>
      <c r="F30" s="187" t="str">
        <f t="shared" si="37"/>
        <v>Chiara</v>
      </c>
      <c r="G30" s="187" t="str">
        <f t="shared" si="38"/>
        <v>Di Bene</v>
      </c>
      <c r="H30" s="187" t="str">
        <f t="shared" si="39"/>
        <v>Nahui - Pasti</v>
      </c>
      <c r="I30" s="117"/>
      <c r="J30" s="117"/>
      <c r="K30" s="188"/>
      <c r="L30" s="112">
        <f t="shared" si="40"/>
        <v>19</v>
      </c>
      <c r="M30" s="97">
        <f t="shared" si="41"/>
        <v>18.666666666666668</v>
      </c>
      <c r="N30" s="97">
        <f t="shared" si="42"/>
        <v>19.666666666666668</v>
      </c>
      <c r="O30" s="111">
        <f t="shared" si="43"/>
        <v>17.333333333333332</v>
      </c>
      <c r="P30" s="112">
        <f t="shared" si="44"/>
        <v>17.666666666666668</v>
      </c>
      <c r="Q30" s="97">
        <f t="shared" si="45"/>
        <v>17</v>
      </c>
      <c r="R30" s="97">
        <f t="shared" si="46"/>
        <v>17.333333333333332</v>
      </c>
      <c r="S30" s="103">
        <f t="shared" si="47"/>
        <v>17.666666666666668</v>
      </c>
      <c r="T30" s="189">
        <f t="shared" si="48"/>
        <v>144.33333333333334</v>
      </c>
      <c r="U30" s="112">
        <f t="shared" si="49"/>
        <v>0.33333333333333331</v>
      </c>
      <c r="V30" s="97">
        <f>INDEX(BJ1:BJ44,MATCH(C30,$DW1:$DW44,0))</f>
        <v>0</v>
      </c>
      <c r="W30" s="97">
        <f t="shared" si="50"/>
        <v>0</v>
      </c>
      <c r="X30" s="97">
        <f t="shared" si="51"/>
        <v>0</v>
      </c>
      <c r="Y30" s="97">
        <f t="shared" si="52"/>
        <v>0</v>
      </c>
      <c r="Z30" s="103">
        <f t="shared" si="53"/>
        <v>0</v>
      </c>
      <c r="AA30" s="190" t="str">
        <f t="shared" si="54"/>
        <v>-</v>
      </c>
      <c r="AB30" s="112">
        <f t="shared" si="55"/>
        <v>0.33333333333333331</v>
      </c>
      <c r="AC30" s="97">
        <f t="shared" si="56"/>
        <v>144</v>
      </c>
      <c r="AD30" s="113">
        <f t="shared" si="57"/>
        <v>0</v>
      </c>
      <c r="AE30" s="115">
        <f t="shared" si="58"/>
        <v>0.91914893617021287</v>
      </c>
      <c r="AF30" s="192" t="str">
        <f t="shared" si="59"/>
        <v>Point</v>
      </c>
      <c r="AG30" s="191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70"/>
      <c r="EB30" s="70"/>
    </row>
    <row r="31" spans="1:132" ht="15.95" customHeight="1">
      <c r="A31" s="70"/>
      <c r="B31" s="70"/>
      <c r="C31" s="172">
        <v>3</v>
      </c>
      <c r="D31" s="186">
        <f t="shared" si="36"/>
        <v>3</v>
      </c>
      <c r="E31" s="117"/>
      <c r="F31" s="187" t="str">
        <f t="shared" si="37"/>
        <v>cambio giudici</v>
      </c>
      <c r="G31" s="187">
        <f t="shared" si="38"/>
        <v>0</v>
      </c>
      <c r="H31" s="187">
        <f t="shared" si="39"/>
        <v>0</v>
      </c>
      <c r="I31" s="117"/>
      <c r="J31" s="117"/>
      <c r="K31" s="188"/>
      <c r="L31" s="112">
        <f t="shared" si="40"/>
        <v>0</v>
      </c>
      <c r="M31" s="97">
        <f t="shared" si="41"/>
        <v>0</v>
      </c>
      <c r="N31" s="97">
        <f t="shared" si="42"/>
        <v>0</v>
      </c>
      <c r="O31" s="111">
        <f t="shared" si="43"/>
        <v>0</v>
      </c>
      <c r="P31" s="112">
        <f t="shared" si="44"/>
        <v>0</v>
      </c>
      <c r="Q31" s="97">
        <f t="shared" si="45"/>
        <v>0</v>
      </c>
      <c r="R31" s="97">
        <f t="shared" si="46"/>
        <v>0</v>
      </c>
      <c r="S31" s="103">
        <f t="shared" si="47"/>
        <v>0</v>
      </c>
      <c r="T31" s="189">
        <f t="shared" si="48"/>
        <v>0</v>
      </c>
      <c r="U31" s="112">
        <f t="shared" si="49"/>
        <v>0</v>
      </c>
      <c r="V31" s="97">
        <f>INDEX(BJ1:BJ44,MATCH(C31,$DW1:$DW44,0))</f>
        <v>0</v>
      </c>
      <c r="W31" s="97">
        <f t="shared" si="50"/>
        <v>0</v>
      </c>
      <c r="X31" s="97">
        <f t="shared" si="51"/>
        <v>0</v>
      </c>
      <c r="Y31" s="97">
        <f t="shared" si="52"/>
        <v>0</v>
      </c>
      <c r="Z31" s="103">
        <f t="shared" si="53"/>
        <v>0</v>
      </c>
      <c r="AA31" s="190" t="str">
        <f t="shared" si="54"/>
        <v>-</v>
      </c>
      <c r="AB31" s="112">
        <f t="shared" si="55"/>
        <v>0</v>
      </c>
      <c r="AC31" s="97">
        <f t="shared" si="56"/>
        <v>0</v>
      </c>
      <c r="AD31" s="113" t="str">
        <f t="shared" si="57"/>
        <v>15.50</v>
      </c>
      <c r="AE31" s="115">
        <f t="shared" si="58"/>
        <v>0</v>
      </c>
      <c r="AF31" s="192" t="str">
        <f t="shared" si="59"/>
        <v>-</v>
      </c>
      <c r="AG31" s="191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70"/>
      <c r="EB31" s="70"/>
    </row>
    <row r="32" spans="1:132" ht="15.95" customHeight="1">
      <c r="A32" s="70"/>
      <c r="B32" s="70"/>
      <c r="C32" s="172">
        <v>4</v>
      </c>
      <c r="D32" s="186" t="e">
        <f t="shared" si="36"/>
        <v>#N/A</v>
      </c>
      <c r="E32" s="117"/>
      <c r="F32" s="187" t="e">
        <f t="shared" si="37"/>
        <v>#N/A</v>
      </c>
      <c r="G32" s="187" t="e">
        <f t="shared" si="38"/>
        <v>#N/A</v>
      </c>
      <c r="H32" s="187" t="e">
        <f t="shared" si="39"/>
        <v>#N/A</v>
      </c>
      <c r="I32" s="117"/>
      <c r="J32" s="117"/>
      <c r="K32" s="188"/>
      <c r="L32" s="112" t="e">
        <f t="shared" si="40"/>
        <v>#N/A</v>
      </c>
      <c r="M32" s="97" t="e">
        <f t="shared" si="41"/>
        <v>#N/A</v>
      </c>
      <c r="N32" s="97" t="e">
        <f t="shared" si="42"/>
        <v>#N/A</v>
      </c>
      <c r="O32" s="111" t="e">
        <f t="shared" si="43"/>
        <v>#N/A</v>
      </c>
      <c r="P32" s="112" t="e">
        <f t="shared" si="44"/>
        <v>#N/A</v>
      </c>
      <c r="Q32" s="97" t="e">
        <f t="shared" si="45"/>
        <v>#N/A</v>
      </c>
      <c r="R32" s="97" t="e">
        <f t="shared" si="46"/>
        <v>#N/A</v>
      </c>
      <c r="S32" s="103" t="e">
        <f t="shared" si="47"/>
        <v>#N/A</v>
      </c>
      <c r="T32" s="189" t="e">
        <f t="shared" si="48"/>
        <v>#N/A</v>
      </c>
      <c r="U32" s="112" t="e">
        <f t="shared" si="49"/>
        <v>#N/A</v>
      </c>
      <c r="V32" s="97" t="e">
        <f>INDEX(BJ1:BJ44,MATCH(C32,$DW1:$DW44,0))</f>
        <v>#N/A</v>
      </c>
      <c r="W32" s="97" t="e">
        <f t="shared" si="50"/>
        <v>#N/A</v>
      </c>
      <c r="X32" s="97" t="e">
        <f t="shared" si="51"/>
        <v>#N/A</v>
      </c>
      <c r="Y32" s="97" t="e">
        <f t="shared" si="52"/>
        <v>#N/A</v>
      </c>
      <c r="Z32" s="103" t="e">
        <f t="shared" si="53"/>
        <v>#N/A</v>
      </c>
      <c r="AA32" s="190" t="e">
        <f t="shared" si="54"/>
        <v>#N/A</v>
      </c>
      <c r="AB32" s="112" t="e">
        <f t="shared" si="55"/>
        <v>#N/A</v>
      </c>
      <c r="AC32" s="97" t="e">
        <f t="shared" si="56"/>
        <v>#N/A</v>
      </c>
      <c r="AD32" s="113" t="e">
        <f t="shared" si="57"/>
        <v>#N/A</v>
      </c>
      <c r="AE32" s="115" t="e">
        <f t="shared" si="58"/>
        <v>#N/A</v>
      </c>
      <c r="AF32" s="192" t="e">
        <f t="shared" si="59"/>
        <v>#N/A</v>
      </c>
      <c r="AG32" s="191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70"/>
      <c r="EB32" s="70"/>
    </row>
    <row r="33" spans="1:132" ht="15.95" customHeight="1">
      <c r="A33" s="70"/>
      <c r="B33" s="70"/>
      <c r="C33" s="172">
        <v>5</v>
      </c>
      <c r="D33" s="186" t="e">
        <f t="shared" si="36"/>
        <v>#N/A</v>
      </c>
      <c r="E33" s="117"/>
      <c r="F33" s="187" t="e">
        <f t="shared" si="37"/>
        <v>#N/A</v>
      </c>
      <c r="G33" s="187" t="e">
        <f t="shared" si="38"/>
        <v>#N/A</v>
      </c>
      <c r="H33" s="187" t="e">
        <f t="shared" si="39"/>
        <v>#N/A</v>
      </c>
      <c r="I33" s="117"/>
      <c r="J33" s="117"/>
      <c r="K33" s="188"/>
      <c r="L33" s="112" t="e">
        <f t="shared" si="40"/>
        <v>#N/A</v>
      </c>
      <c r="M33" s="97" t="e">
        <f t="shared" si="41"/>
        <v>#N/A</v>
      </c>
      <c r="N33" s="97" t="e">
        <f t="shared" si="42"/>
        <v>#N/A</v>
      </c>
      <c r="O33" s="111" t="e">
        <f t="shared" si="43"/>
        <v>#N/A</v>
      </c>
      <c r="P33" s="112" t="e">
        <f t="shared" si="44"/>
        <v>#N/A</v>
      </c>
      <c r="Q33" s="97" t="e">
        <f t="shared" si="45"/>
        <v>#N/A</v>
      </c>
      <c r="R33" s="97" t="e">
        <f t="shared" si="46"/>
        <v>#N/A</v>
      </c>
      <c r="S33" s="103" t="e">
        <f t="shared" si="47"/>
        <v>#N/A</v>
      </c>
      <c r="T33" s="189" t="e">
        <f t="shared" si="48"/>
        <v>#N/A</v>
      </c>
      <c r="U33" s="112" t="e">
        <f t="shared" si="49"/>
        <v>#N/A</v>
      </c>
      <c r="V33" s="97" t="e">
        <f>INDEX(BJ1:BJ44,MATCH(C33,$DW1:$DW44,0))</f>
        <v>#N/A</v>
      </c>
      <c r="W33" s="97" t="e">
        <f t="shared" si="50"/>
        <v>#N/A</v>
      </c>
      <c r="X33" s="97" t="e">
        <f t="shared" si="51"/>
        <v>#N/A</v>
      </c>
      <c r="Y33" s="97" t="e">
        <f t="shared" si="52"/>
        <v>#N/A</v>
      </c>
      <c r="Z33" s="103" t="e">
        <f t="shared" si="53"/>
        <v>#N/A</v>
      </c>
      <c r="AA33" s="190" t="e">
        <f t="shared" si="54"/>
        <v>#N/A</v>
      </c>
      <c r="AB33" s="112" t="e">
        <f t="shared" si="55"/>
        <v>#N/A</v>
      </c>
      <c r="AC33" s="97" t="e">
        <f t="shared" si="56"/>
        <v>#N/A</v>
      </c>
      <c r="AD33" s="113" t="e">
        <f t="shared" si="57"/>
        <v>#N/A</v>
      </c>
      <c r="AE33" s="115" t="e">
        <f t="shared" si="58"/>
        <v>#N/A</v>
      </c>
      <c r="AF33" s="192" t="e">
        <f t="shared" si="59"/>
        <v>#N/A</v>
      </c>
      <c r="AG33" s="191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70"/>
      <c r="EB33" s="70"/>
    </row>
    <row r="34" spans="1:132" ht="15.95" customHeight="1">
      <c r="A34" s="70"/>
      <c r="B34" s="70"/>
      <c r="C34" s="172">
        <v>6</v>
      </c>
      <c r="D34" s="186" t="e">
        <f t="shared" si="36"/>
        <v>#N/A</v>
      </c>
      <c r="E34" s="117"/>
      <c r="F34" s="187" t="e">
        <f t="shared" si="37"/>
        <v>#N/A</v>
      </c>
      <c r="G34" s="187" t="e">
        <f t="shared" si="38"/>
        <v>#N/A</v>
      </c>
      <c r="H34" s="187" t="e">
        <f t="shared" si="39"/>
        <v>#N/A</v>
      </c>
      <c r="I34" s="117"/>
      <c r="J34" s="117"/>
      <c r="K34" s="188"/>
      <c r="L34" s="112" t="e">
        <f t="shared" si="40"/>
        <v>#N/A</v>
      </c>
      <c r="M34" s="97" t="e">
        <f t="shared" si="41"/>
        <v>#N/A</v>
      </c>
      <c r="N34" s="97" t="e">
        <f t="shared" si="42"/>
        <v>#N/A</v>
      </c>
      <c r="O34" s="111" t="e">
        <f t="shared" si="43"/>
        <v>#N/A</v>
      </c>
      <c r="P34" s="112" t="e">
        <f t="shared" si="44"/>
        <v>#N/A</v>
      </c>
      <c r="Q34" s="97" t="e">
        <f t="shared" si="45"/>
        <v>#N/A</v>
      </c>
      <c r="R34" s="97" t="e">
        <f t="shared" si="46"/>
        <v>#N/A</v>
      </c>
      <c r="S34" s="103" t="e">
        <f t="shared" si="47"/>
        <v>#N/A</v>
      </c>
      <c r="T34" s="189" t="e">
        <f t="shared" si="48"/>
        <v>#N/A</v>
      </c>
      <c r="U34" s="112" t="e">
        <f t="shared" si="49"/>
        <v>#N/A</v>
      </c>
      <c r="V34" s="97" t="e">
        <f>INDEX(BJ1:BJ44,MATCH(C34,$DW1:$DW44,0))</f>
        <v>#N/A</v>
      </c>
      <c r="W34" s="97" t="e">
        <f t="shared" si="50"/>
        <v>#N/A</v>
      </c>
      <c r="X34" s="97" t="e">
        <f t="shared" si="51"/>
        <v>#N/A</v>
      </c>
      <c r="Y34" s="97" t="e">
        <f t="shared" si="52"/>
        <v>#N/A</v>
      </c>
      <c r="Z34" s="103" t="e">
        <f t="shared" si="53"/>
        <v>#N/A</v>
      </c>
      <c r="AA34" s="190" t="e">
        <f t="shared" si="54"/>
        <v>#N/A</v>
      </c>
      <c r="AB34" s="112" t="e">
        <f t="shared" si="55"/>
        <v>#N/A</v>
      </c>
      <c r="AC34" s="97" t="e">
        <f t="shared" si="56"/>
        <v>#N/A</v>
      </c>
      <c r="AD34" s="113" t="e">
        <f t="shared" si="57"/>
        <v>#N/A</v>
      </c>
      <c r="AE34" s="115" t="e">
        <f t="shared" si="58"/>
        <v>#N/A</v>
      </c>
      <c r="AF34" s="192" t="e">
        <f t="shared" si="59"/>
        <v>#N/A</v>
      </c>
      <c r="AG34" s="191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70"/>
      <c r="EB34" s="70"/>
    </row>
    <row r="35" spans="1:132" ht="15.95" customHeight="1">
      <c r="A35" s="70"/>
      <c r="B35" s="70"/>
      <c r="C35" s="172">
        <v>7</v>
      </c>
      <c r="D35" s="186" t="e">
        <f t="shared" si="36"/>
        <v>#N/A</v>
      </c>
      <c r="E35" s="117"/>
      <c r="F35" s="187" t="e">
        <f t="shared" si="37"/>
        <v>#N/A</v>
      </c>
      <c r="G35" s="187" t="e">
        <f t="shared" si="38"/>
        <v>#N/A</v>
      </c>
      <c r="H35" s="187" t="e">
        <f t="shared" si="39"/>
        <v>#N/A</v>
      </c>
      <c r="I35" s="117"/>
      <c r="J35" s="117"/>
      <c r="K35" s="188"/>
      <c r="L35" s="112" t="e">
        <f t="shared" si="40"/>
        <v>#N/A</v>
      </c>
      <c r="M35" s="97" t="e">
        <f t="shared" si="41"/>
        <v>#N/A</v>
      </c>
      <c r="N35" s="97" t="e">
        <f t="shared" si="42"/>
        <v>#N/A</v>
      </c>
      <c r="O35" s="111" t="e">
        <f t="shared" si="43"/>
        <v>#N/A</v>
      </c>
      <c r="P35" s="112" t="e">
        <f t="shared" si="44"/>
        <v>#N/A</v>
      </c>
      <c r="Q35" s="97" t="e">
        <f t="shared" si="45"/>
        <v>#N/A</v>
      </c>
      <c r="R35" s="97" t="e">
        <f t="shared" si="46"/>
        <v>#N/A</v>
      </c>
      <c r="S35" s="103" t="e">
        <f t="shared" si="47"/>
        <v>#N/A</v>
      </c>
      <c r="T35" s="189" t="e">
        <f t="shared" si="48"/>
        <v>#N/A</v>
      </c>
      <c r="U35" s="112" t="e">
        <f t="shared" si="49"/>
        <v>#N/A</v>
      </c>
      <c r="V35" s="97" t="e">
        <f>INDEX(BJ1:BJ44,MATCH(C35,$DW1:$DW44,0))</f>
        <v>#N/A</v>
      </c>
      <c r="W35" s="97" t="e">
        <f t="shared" si="50"/>
        <v>#N/A</v>
      </c>
      <c r="X35" s="97" t="e">
        <f t="shared" si="51"/>
        <v>#N/A</v>
      </c>
      <c r="Y35" s="97" t="e">
        <f t="shared" si="52"/>
        <v>#N/A</v>
      </c>
      <c r="Z35" s="103" t="e">
        <f t="shared" si="53"/>
        <v>#N/A</v>
      </c>
      <c r="AA35" s="190" t="e">
        <f t="shared" si="54"/>
        <v>#N/A</v>
      </c>
      <c r="AB35" s="112" t="e">
        <f t="shared" si="55"/>
        <v>#N/A</v>
      </c>
      <c r="AC35" s="97" t="e">
        <f t="shared" si="56"/>
        <v>#N/A</v>
      </c>
      <c r="AD35" s="113" t="e">
        <f t="shared" si="57"/>
        <v>#N/A</v>
      </c>
      <c r="AE35" s="115" t="e">
        <f t="shared" si="58"/>
        <v>#N/A</v>
      </c>
      <c r="AF35" s="192" t="e">
        <f t="shared" si="59"/>
        <v>#N/A</v>
      </c>
      <c r="AG35" s="191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70"/>
      <c r="EB35" s="70"/>
    </row>
    <row r="36" spans="1:132" ht="15.95" customHeight="1">
      <c r="A36" s="70"/>
      <c r="B36" s="70"/>
      <c r="C36" s="172">
        <v>8</v>
      </c>
      <c r="D36" s="186" t="e">
        <f t="shared" si="36"/>
        <v>#N/A</v>
      </c>
      <c r="E36" s="117"/>
      <c r="F36" s="187" t="e">
        <f t="shared" si="37"/>
        <v>#N/A</v>
      </c>
      <c r="G36" s="187" t="e">
        <f t="shared" si="38"/>
        <v>#N/A</v>
      </c>
      <c r="H36" s="187" t="e">
        <f t="shared" si="39"/>
        <v>#N/A</v>
      </c>
      <c r="I36" s="117"/>
      <c r="J36" s="117"/>
      <c r="K36" s="188"/>
      <c r="L36" s="112" t="e">
        <f t="shared" si="40"/>
        <v>#N/A</v>
      </c>
      <c r="M36" s="97" t="e">
        <f t="shared" si="41"/>
        <v>#N/A</v>
      </c>
      <c r="N36" s="97" t="e">
        <f t="shared" si="42"/>
        <v>#N/A</v>
      </c>
      <c r="O36" s="111" t="e">
        <f t="shared" si="43"/>
        <v>#N/A</v>
      </c>
      <c r="P36" s="112" t="e">
        <f t="shared" si="44"/>
        <v>#N/A</v>
      </c>
      <c r="Q36" s="97" t="e">
        <f t="shared" si="45"/>
        <v>#N/A</v>
      </c>
      <c r="R36" s="97" t="e">
        <f t="shared" si="46"/>
        <v>#N/A</v>
      </c>
      <c r="S36" s="103" t="e">
        <f t="shared" si="47"/>
        <v>#N/A</v>
      </c>
      <c r="T36" s="189" t="e">
        <f t="shared" si="48"/>
        <v>#N/A</v>
      </c>
      <c r="U36" s="112" t="e">
        <f t="shared" si="49"/>
        <v>#N/A</v>
      </c>
      <c r="V36" s="97" t="e">
        <f>INDEX(BJ1:BJ44,MATCH(C36,$DW1:$DW44,0))</f>
        <v>#N/A</v>
      </c>
      <c r="W36" s="97" t="e">
        <f t="shared" si="50"/>
        <v>#N/A</v>
      </c>
      <c r="X36" s="97" t="e">
        <f t="shared" si="51"/>
        <v>#N/A</v>
      </c>
      <c r="Y36" s="97" t="e">
        <f t="shared" si="52"/>
        <v>#N/A</v>
      </c>
      <c r="Z36" s="103" t="e">
        <f t="shared" si="53"/>
        <v>#N/A</v>
      </c>
      <c r="AA36" s="190" t="e">
        <f t="shared" si="54"/>
        <v>#N/A</v>
      </c>
      <c r="AB36" s="112" t="e">
        <f t="shared" si="55"/>
        <v>#N/A</v>
      </c>
      <c r="AC36" s="97" t="e">
        <f t="shared" si="56"/>
        <v>#N/A</v>
      </c>
      <c r="AD36" s="113" t="e">
        <f t="shared" si="57"/>
        <v>#N/A</v>
      </c>
      <c r="AE36" s="115" t="e">
        <f t="shared" si="58"/>
        <v>#N/A</v>
      </c>
      <c r="AF36" s="192" t="e">
        <f t="shared" si="59"/>
        <v>#N/A</v>
      </c>
      <c r="AG36" s="191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70"/>
      <c r="EB36" s="70"/>
    </row>
    <row r="37" spans="1:132" ht="15.95" customHeight="1">
      <c r="A37" s="70"/>
      <c r="B37" s="70"/>
      <c r="C37" s="172">
        <v>9</v>
      </c>
      <c r="D37" s="186" t="e">
        <f t="shared" si="36"/>
        <v>#N/A</v>
      </c>
      <c r="E37" s="117"/>
      <c r="F37" s="187" t="e">
        <f t="shared" si="37"/>
        <v>#N/A</v>
      </c>
      <c r="G37" s="187" t="e">
        <f t="shared" si="38"/>
        <v>#N/A</v>
      </c>
      <c r="H37" s="187" t="e">
        <f t="shared" si="39"/>
        <v>#N/A</v>
      </c>
      <c r="I37" s="117"/>
      <c r="J37" s="117"/>
      <c r="K37" s="188"/>
      <c r="L37" s="112" t="e">
        <f t="shared" si="40"/>
        <v>#N/A</v>
      </c>
      <c r="M37" s="97" t="e">
        <f t="shared" si="41"/>
        <v>#N/A</v>
      </c>
      <c r="N37" s="97" t="e">
        <f t="shared" si="42"/>
        <v>#N/A</v>
      </c>
      <c r="O37" s="111" t="e">
        <f t="shared" si="43"/>
        <v>#N/A</v>
      </c>
      <c r="P37" s="112" t="e">
        <f t="shared" si="44"/>
        <v>#N/A</v>
      </c>
      <c r="Q37" s="97" t="e">
        <f t="shared" si="45"/>
        <v>#N/A</v>
      </c>
      <c r="R37" s="97" t="e">
        <f t="shared" si="46"/>
        <v>#N/A</v>
      </c>
      <c r="S37" s="103" t="e">
        <f t="shared" si="47"/>
        <v>#N/A</v>
      </c>
      <c r="T37" s="189" t="e">
        <f t="shared" si="48"/>
        <v>#N/A</v>
      </c>
      <c r="U37" s="112" t="e">
        <f t="shared" si="49"/>
        <v>#N/A</v>
      </c>
      <c r="V37" s="97" t="e">
        <f>INDEX(BJ1:BJ44,MATCH(C37,$DW1:$DW44,0))</f>
        <v>#N/A</v>
      </c>
      <c r="W37" s="97" t="e">
        <f t="shared" si="50"/>
        <v>#N/A</v>
      </c>
      <c r="X37" s="97" t="e">
        <f t="shared" si="51"/>
        <v>#N/A</v>
      </c>
      <c r="Y37" s="97" t="e">
        <f t="shared" si="52"/>
        <v>#N/A</v>
      </c>
      <c r="Z37" s="103" t="e">
        <f t="shared" si="53"/>
        <v>#N/A</v>
      </c>
      <c r="AA37" s="190" t="e">
        <f t="shared" si="54"/>
        <v>#N/A</v>
      </c>
      <c r="AB37" s="112" t="e">
        <f t="shared" si="55"/>
        <v>#N/A</v>
      </c>
      <c r="AC37" s="97" t="e">
        <f t="shared" si="56"/>
        <v>#N/A</v>
      </c>
      <c r="AD37" s="113" t="e">
        <f t="shared" si="57"/>
        <v>#N/A</v>
      </c>
      <c r="AE37" s="115" t="e">
        <f t="shared" si="58"/>
        <v>#N/A</v>
      </c>
      <c r="AF37" s="192" t="e">
        <f t="shared" si="59"/>
        <v>#N/A</v>
      </c>
      <c r="AG37" s="191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70"/>
      <c r="EB37" s="70"/>
    </row>
    <row r="38" spans="1:132" ht="15.95" customHeight="1">
      <c r="A38" s="70"/>
      <c r="B38" s="70"/>
      <c r="C38" s="172">
        <v>10</v>
      </c>
      <c r="D38" s="186" t="e">
        <f t="shared" si="36"/>
        <v>#N/A</v>
      </c>
      <c r="E38" s="117"/>
      <c r="F38" s="187" t="e">
        <f t="shared" si="37"/>
        <v>#N/A</v>
      </c>
      <c r="G38" s="187" t="e">
        <f t="shared" si="38"/>
        <v>#N/A</v>
      </c>
      <c r="H38" s="187" t="e">
        <f t="shared" si="39"/>
        <v>#N/A</v>
      </c>
      <c r="I38" s="117"/>
      <c r="J38" s="117"/>
      <c r="K38" s="188"/>
      <c r="L38" s="112" t="e">
        <f t="shared" si="40"/>
        <v>#N/A</v>
      </c>
      <c r="M38" s="97" t="e">
        <f t="shared" si="41"/>
        <v>#N/A</v>
      </c>
      <c r="N38" s="97" t="e">
        <f t="shared" si="42"/>
        <v>#N/A</v>
      </c>
      <c r="O38" s="111" t="e">
        <f t="shared" si="43"/>
        <v>#N/A</v>
      </c>
      <c r="P38" s="112" t="e">
        <f t="shared" si="44"/>
        <v>#N/A</v>
      </c>
      <c r="Q38" s="97" t="e">
        <f t="shared" si="45"/>
        <v>#N/A</v>
      </c>
      <c r="R38" s="97" t="e">
        <f t="shared" si="46"/>
        <v>#N/A</v>
      </c>
      <c r="S38" s="103" t="e">
        <f t="shared" si="47"/>
        <v>#N/A</v>
      </c>
      <c r="T38" s="189" t="e">
        <f t="shared" si="48"/>
        <v>#N/A</v>
      </c>
      <c r="U38" s="112" t="e">
        <f t="shared" si="49"/>
        <v>#N/A</v>
      </c>
      <c r="V38" s="97" t="e">
        <f>INDEX(BJ1:BJ44,MATCH(C38,$DW1:$DW44,0))</f>
        <v>#N/A</v>
      </c>
      <c r="W38" s="97" t="e">
        <f t="shared" si="50"/>
        <v>#N/A</v>
      </c>
      <c r="X38" s="97" t="e">
        <f t="shared" si="51"/>
        <v>#N/A</v>
      </c>
      <c r="Y38" s="97" t="e">
        <f t="shared" si="52"/>
        <v>#N/A</v>
      </c>
      <c r="Z38" s="103" t="e">
        <f t="shared" si="53"/>
        <v>#N/A</v>
      </c>
      <c r="AA38" s="190" t="e">
        <f t="shared" si="54"/>
        <v>#N/A</v>
      </c>
      <c r="AB38" s="112" t="e">
        <f t="shared" si="55"/>
        <v>#N/A</v>
      </c>
      <c r="AC38" s="97" t="e">
        <f t="shared" si="56"/>
        <v>#N/A</v>
      </c>
      <c r="AD38" s="113" t="e">
        <f t="shared" si="57"/>
        <v>#N/A</v>
      </c>
      <c r="AE38" s="115" t="e">
        <f t="shared" si="58"/>
        <v>#N/A</v>
      </c>
      <c r="AF38" s="192" t="e">
        <f t="shared" si="59"/>
        <v>#N/A</v>
      </c>
      <c r="AG38" s="191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70"/>
      <c r="EB38" s="70"/>
    </row>
    <row r="39" spans="1:132" ht="15.95" customHeight="1">
      <c r="A39" s="70"/>
      <c r="B39" s="70"/>
      <c r="C39" s="172">
        <v>11</v>
      </c>
      <c r="D39" s="186" t="e">
        <f t="shared" si="36"/>
        <v>#N/A</v>
      </c>
      <c r="E39" s="117"/>
      <c r="F39" s="187" t="e">
        <f t="shared" si="37"/>
        <v>#N/A</v>
      </c>
      <c r="G39" s="187" t="e">
        <f t="shared" si="38"/>
        <v>#N/A</v>
      </c>
      <c r="H39" s="187" t="e">
        <f t="shared" si="39"/>
        <v>#N/A</v>
      </c>
      <c r="I39" s="117"/>
      <c r="J39" s="117"/>
      <c r="K39" s="188"/>
      <c r="L39" s="112" t="e">
        <f t="shared" si="40"/>
        <v>#N/A</v>
      </c>
      <c r="M39" s="97" t="e">
        <f t="shared" si="41"/>
        <v>#N/A</v>
      </c>
      <c r="N39" s="97" t="e">
        <f t="shared" si="42"/>
        <v>#N/A</v>
      </c>
      <c r="O39" s="111" t="e">
        <f t="shared" si="43"/>
        <v>#N/A</v>
      </c>
      <c r="P39" s="112" t="e">
        <f t="shared" si="44"/>
        <v>#N/A</v>
      </c>
      <c r="Q39" s="97" t="e">
        <f t="shared" si="45"/>
        <v>#N/A</v>
      </c>
      <c r="R39" s="97" t="e">
        <f t="shared" si="46"/>
        <v>#N/A</v>
      </c>
      <c r="S39" s="103" t="e">
        <f t="shared" si="47"/>
        <v>#N/A</v>
      </c>
      <c r="T39" s="189" t="e">
        <f t="shared" si="48"/>
        <v>#N/A</v>
      </c>
      <c r="U39" s="112" t="e">
        <f t="shared" si="49"/>
        <v>#N/A</v>
      </c>
      <c r="V39" s="97" t="e">
        <f>INDEX(BJ1:BJ44,MATCH(C39,$DW1:$DW44,0))</f>
        <v>#N/A</v>
      </c>
      <c r="W39" s="97" t="e">
        <f t="shared" si="50"/>
        <v>#N/A</v>
      </c>
      <c r="X39" s="97" t="e">
        <f t="shared" si="51"/>
        <v>#N/A</v>
      </c>
      <c r="Y39" s="97" t="e">
        <f t="shared" si="52"/>
        <v>#N/A</v>
      </c>
      <c r="Z39" s="103" t="e">
        <f t="shared" si="53"/>
        <v>#N/A</v>
      </c>
      <c r="AA39" s="190" t="e">
        <f t="shared" si="54"/>
        <v>#N/A</v>
      </c>
      <c r="AB39" s="112" t="e">
        <f t="shared" si="55"/>
        <v>#N/A</v>
      </c>
      <c r="AC39" s="97" t="e">
        <f t="shared" si="56"/>
        <v>#N/A</v>
      </c>
      <c r="AD39" s="113" t="e">
        <f t="shared" si="57"/>
        <v>#N/A</v>
      </c>
      <c r="AE39" s="115" t="e">
        <f t="shared" si="58"/>
        <v>#N/A</v>
      </c>
      <c r="AF39" s="192" t="e">
        <f t="shared" si="59"/>
        <v>#N/A</v>
      </c>
      <c r="AG39" s="191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70"/>
      <c r="EB39" s="70"/>
    </row>
    <row r="40" spans="1:132" ht="15.95" customHeight="1">
      <c r="A40" s="70"/>
      <c r="B40" s="70"/>
      <c r="C40" s="172">
        <v>12</v>
      </c>
      <c r="D40" s="186" t="e">
        <f t="shared" si="36"/>
        <v>#N/A</v>
      </c>
      <c r="E40" s="117"/>
      <c r="F40" s="187" t="e">
        <f t="shared" si="37"/>
        <v>#N/A</v>
      </c>
      <c r="G40" s="187" t="e">
        <f t="shared" si="38"/>
        <v>#N/A</v>
      </c>
      <c r="H40" s="187" t="e">
        <f t="shared" si="39"/>
        <v>#N/A</v>
      </c>
      <c r="I40" s="117"/>
      <c r="J40" s="117"/>
      <c r="K40" s="188"/>
      <c r="L40" s="112" t="e">
        <f t="shared" si="40"/>
        <v>#N/A</v>
      </c>
      <c r="M40" s="97" t="e">
        <f t="shared" si="41"/>
        <v>#N/A</v>
      </c>
      <c r="N40" s="97" t="e">
        <f t="shared" si="42"/>
        <v>#N/A</v>
      </c>
      <c r="O40" s="111" t="e">
        <f t="shared" si="43"/>
        <v>#N/A</v>
      </c>
      <c r="P40" s="112" t="e">
        <f t="shared" si="44"/>
        <v>#N/A</v>
      </c>
      <c r="Q40" s="97" t="e">
        <f t="shared" si="45"/>
        <v>#N/A</v>
      </c>
      <c r="R40" s="97" t="e">
        <f t="shared" si="46"/>
        <v>#N/A</v>
      </c>
      <c r="S40" s="103" t="e">
        <f t="shared" si="47"/>
        <v>#N/A</v>
      </c>
      <c r="T40" s="189" t="e">
        <f t="shared" si="48"/>
        <v>#N/A</v>
      </c>
      <c r="U40" s="112" t="e">
        <f t="shared" si="49"/>
        <v>#N/A</v>
      </c>
      <c r="V40" s="97" t="e">
        <f>INDEX(BJ1:BJ44,MATCH(C40,$DW1:$DW44,0))</f>
        <v>#N/A</v>
      </c>
      <c r="W40" s="97" t="e">
        <f t="shared" si="50"/>
        <v>#N/A</v>
      </c>
      <c r="X40" s="97" t="e">
        <f t="shared" si="51"/>
        <v>#N/A</v>
      </c>
      <c r="Y40" s="97" t="e">
        <f t="shared" si="52"/>
        <v>#N/A</v>
      </c>
      <c r="Z40" s="103" t="e">
        <f t="shared" si="53"/>
        <v>#N/A</v>
      </c>
      <c r="AA40" s="190" t="e">
        <f t="shared" si="54"/>
        <v>#N/A</v>
      </c>
      <c r="AB40" s="112" t="e">
        <f t="shared" si="55"/>
        <v>#N/A</v>
      </c>
      <c r="AC40" s="97" t="e">
        <f t="shared" si="56"/>
        <v>#N/A</v>
      </c>
      <c r="AD40" s="113" t="e">
        <f t="shared" si="57"/>
        <v>#N/A</v>
      </c>
      <c r="AE40" s="115" t="e">
        <f t="shared" si="58"/>
        <v>#N/A</v>
      </c>
      <c r="AF40" s="192" t="e">
        <f t="shared" si="59"/>
        <v>#N/A</v>
      </c>
      <c r="AG40" s="191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70"/>
      <c r="EB40" s="70"/>
    </row>
    <row r="41" spans="1:132" ht="15.95" customHeight="1">
      <c r="A41" s="70"/>
      <c r="B41" s="70"/>
      <c r="C41" s="172">
        <v>13</v>
      </c>
      <c r="D41" s="186" t="e">
        <f t="shared" si="36"/>
        <v>#N/A</v>
      </c>
      <c r="E41" s="117"/>
      <c r="F41" s="187" t="e">
        <f t="shared" si="37"/>
        <v>#N/A</v>
      </c>
      <c r="G41" s="187" t="e">
        <f t="shared" si="38"/>
        <v>#N/A</v>
      </c>
      <c r="H41" s="187" t="e">
        <f t="shared" si="39"/>
        <v>#N/A</v>
      </c>
      <c r="I41" s="117"/>
      <c r="J41" s="117"/>
      <c r="K41" s="188"/>
      <c r="L41" s="112" t="e">
        <f t="shared" si="40"/>
        <v>#N/A</v>
      </c>
      <c r="M41" s="97" t="e">
        <f t="shared" si="41"/>
        <v>#N/A</v>
      </c>
      <c r="N41" s="97" t="e">
        <f t="shared" si="42"/>
        <v>#N/A</v>
      </c>
      <c r="O41" s="103" t="e">
        <f t="shared" si="43"/>
        <v>#N/A</v>
      </c>
      <c r="P41" s="112" t="e">
        <f t="shared" si="44"/>
        <v>#N/A</v>
      </c>
      <c r="Q41" s="97" t="e">
        <f t="shared" si="45"/>
        <v>#N/A</v>
      </c>
      <c r="R41" s="97" t="e">
        <f t="shared" si="46"/>
        <v>#N/A</v>
      </c>
      <c r="S41" s="103" t="e">
        <f t="shared" si="47"/>
        <v>#N/A</v>
      </c>
      <c r="T41" s="189" t="e">
        <f t="shared" si="48"/>
        <v>#N/A</v>
      </c>
      <c r="U41" s="112" t="e">
        <f t="shared" si="49"/>
        <v>#N/A</v>
      </c>
      <c r="V41" s="97" t="e">
        <f>INDEX(BJ1:BJ44,MATCH(C41,$DW1:$DW44,0))</f>
        <v>#N/A</v>
      </c>
      <c r="W41" s="97" t="e">
        <f t="shared" si="50"/>
        <v>#N/A</v>
      </c>
      <c r="X41" s="97" t="e">
        <f t="shared" si="51"/>
        <v>#N/A</v>
      </c>
      <c r="Y41" s="97" t="e">
        <f t="shared" si="52"/>
        <v>#N/A</v>
      </c>
      <c r="Z41" s="103" t="e">
        <f t="shared" si="53"/>
        <v>#N/A</v>
      </c>
      <c r="AA41" s="190" t="e">
        <f t="shared" si="54"/>
        <v>#N/A</v>
      </c>
      <c r="AB41" s="112" t="e">
        <f t="shared" si="55"/>
        <v>#N/A</v>
      </c>
      <c r="AC41" s="97" t="e">
        <f t="shared" si="56"/>
        <v>#N/A</v>
      </c>
      <c r="AD41" s="113" t="e">
        <f t="shared" si="57"/>
        <v>#N/A</v>
      </c>
      <c r="AE41" s="115" t="e">
        <f t="shared" si="58"/>
        <v>#N/A</v>
      </c>
      <c r="AF41" s="192" t="e">
        <f t="shared" si="59"/>
        <v>#N/A</v>
      </c>
      <c r="AG41" s="191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70"/>
      <c r="EB41" s="70"/>
    </row>
    <row r="42" spans="1:132" ht="15.95" customHeight="1">
      <c r="A42" s="70"/>
      <c r="B42" s="70"/>
      <c r="C42" s="63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10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70"/>
      <c r="EB42" s="70"/>
    </row>
    <row r="43" spans="1:132" ht="15.95" customHeight="1">
      <c r="A43" s="70"/>
      <c r="B43" s="70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70"/>
      <c r="EB43" s="70"/>
    </row>
    <row r="44" spans="1:132" ht="15.95" customHeight="1">
      <c r="A44" s="70"/>
      <c r="B44" s="70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70"/>
      <c r="EB44" s="70"/>
    </row>
  </sheetData>
  <mergeCells count="29">
    <mergeCell ref="DD3:DG3"/>
    <mergeCell ref="BA3:BE3"/>
    <mergeCell ref="CY3:DB3"/>
    <mergeCell ref="CU3:CX3"/>
    <mergeCell ref="CQ3:CT3"/>
    <mergeCell ref="CM3:CP3"/>
    <mergeCell ref="CI3:CL3"/>
    <mergeCell ref="CE3:CH3"/>
    <mergeCell ref="BZ3:CD3"/>
    <mergeCell ref="BU3:BY3"/>
    <mergeCell ref="BP3:BT3"/>
    <mergeCell ref="BK3:BO3"/>
    <mergeCell ref="BF3:BJ3"/>
    <mergeCell ref="AU3:AY3"/>
    <mergeCell ref="AP3:AT3"/>
    <mergeCell ref="AK3:AO3"/>
    <mergeCell ref="AF3:AJ3"/>
    <mergeCell ref="AA3:AE3"/>
    <mergeCell ref="BA2:DG2"/>
    <mergeCell ref="AF2:AZ2"/>
    <mergeCell ref="L2:AE2"/>
    <mergeCell ref="D2:H2"/>
    <mergeCell ref="D1:H1"/>
    <mergeCell ref="Q3:U3"/>
    <mergeCell ref="L3:P3"/>
    <mergeCell ref="U27:AA27"/>
    <mergeCell ref="P27:T27"/>
    <mergeCell ref="L27:O27"/>
    <mergeCell ref="V3:Z3"/>
  </mergeCells>
  <pageMargins left="0.75" right="0.75" top="1" bottom="1" header="0.5" footer="0.5"/>
  <pageSetup orientation="portrait"/>
  <headerFooter>
    <oddHeader>&amp;C&amp;"Arial,Regular"&amp;10&amp;K000000FS 1.2</oddHeader>
    <oddFooter>&amp;C&amp;"Arial,Regular"&amp;10&amp;K000000Pagina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32"/>
  <sheetViews>
    <sheetView showGridLines="0" topLeftCell="CR1" workbookViewId="0">
      <selection activeCell="DI4" sqref="DI4:DI13"/>
    </sheetView>
  </sheetViews>
  <sheetFormatPr defaultColWidth="8.59765625" defaultRowHeight="12.75" customHeight="1"/>
  <cols>
    <col min="1" max="2" width="8.59765625" style="211" hidden="1" customWidth="1"/>
    <col min="3" max="3" width="4.09765625" style="211" customWidth="1"/>
    <col min="4" max="4" width="5.8984375" style="211" customWidth="1"/>
    <col min="5" max="5" width="2.8984375" style="211" customWidth="1"/>
    <col min="6" max="6" width="9.19921875" style="211" customWidth="1"/>
    <col min="7" max="7" width="8" style="211" customWidth="1"/>
    <col min="8" max="8" width="3" style="211" customWidth="1"/>
    <col min="9" max="9" width="6.69921875" style="211" customWidth="1"/>
    <col min="10" max="11" width="8.59765625" style="211" hidden="1" customWidth="1"/>
    <col min="12" max="12" width="5.296875" style="211" customWidth="1"/>
    <col min="13" max="13" width="6" style="211" customWidth="1"/>
    <col min="14" max="14" width="5.59765625" style="211" customWidth="1"/>
    <col min="15" max="15" width="4.5" style="211" customWidth="1"/>
    <col min="16" max="16" width="5.796875" style="211" customWidth="1"/>
    <col min="17" max="17" width="5.09765625" style="211" customWidth="1"/>
    <col min="18" max="18" width="5.296875" style="211" customWidth="1"/>
    <col min="19" max="19" width="4.69921875" style="211" customWidth="1"/>
    <col min="20" max="20" width="3.59765625" style="211" customWidth="1"/>
    <col min="21" max="21" width="5.09765625" style="211" customWidth="1"/>
    <col min="22" max="22" width="5.3984375" style="211" customWidth="1"/>
    <col min="23" max="23" width="5.5" style="211" customWidth="1"/>
    <col min="24" max="24" width="5.09765625" style="211" customWidth="1"/>
    <col min="25" max="25" width="3.59765625" style="211" customWidth="1"/>
    <col min="26" max="26" width="4.59765625" style="211" customWidth="1"/>
    <col min="27" max="27" width="4.5" style="211" customWidth="1"/>
    <col min="28" max="28" width="4.3984375" style="211" customWidth="1"/>
    <col min="29" max="29" width="5.19921875" style="211" customWidth="1"/>
    <col min="30" max="30" width="7.3984375" style="211" customWidth="1"/>
    <col min="31" max="32" width="6" style="211" customWidth="1"/>
    <col min="33" max="34" width="4.796875" style="211" customWidth="1"/>
    <col min="35" max="35" width="6.09765625" style="211" customWidth="1"/>
    <col min="36" max="36" width="4.796875" style="211" customWidth="1"/>
    <col min="37" max="37" width="5.19921875" style="211" customWidth="1"/>
    <col min="38" max="38" width="5.09765625" style="211" customWidth="1"/>
    <col min="39" max="39" width="4.09765625" style="211" customWidth="1"/>
    <col min="40" max="40" width="5" style="211" customWidth="1"/>
    <col min="41" max="41" width="4.8984375" style="211" customWidth="1"/>
    <col min="42" max="43" width="4.296875" style="211" customWidth="1"/>
    <col min="44" max="45" width="4.69921875" style="211" customWidth="1"/>
    <col min="46" max="46" width="4.5" style="211" customWidth="1"/>
    <col min="47" max="47" width="5.19921875" style="211" customWidth="1"/>
    <col min="48" max="49" width="4.796875" style="211" customWidth="1"/>
    <col min="50" max="50" width="5.19921875" style="211" customWidth="1"/>
    <col min="51" max="51" width="4.09765625" style="211" customWidth="1"/>
    <col min="52" max="52" width="5.09765625" style="211" customWidth="1"/>
    <col min="53" max="55" width="3.69921875" style="211" customWidth="1"/>
    <col min="56" max="56" width="5.59765625" style="211" customWidth="1"/>
    <col min="57" max="57" width="3.59765625" style="211" customWidth="1"/>
    <col min="58" max="60" width="3.69921875" style="211" customWidth="1"/>
    <col min="61" max="61" width="4.8984375" style="211" customWidth="1"/>
    <col min="62" max="62" width="3.59765625" style="211" customWidth="1"/>
    <col min="63" max="65" width="3.69921875" style="211" customWidth="1"/>
    <col min="66" max="66" width="4.8984375" style="211" customWidth="1"/>
    <col min="67" max="67" width="3.59765625" style="211" customWidth="1"/>
    <col min="68" max="70" width="3.69921875" style="211" customWidth="1"/>
    <col min="71" max="71" width="4.09765625" style="211" customWidth="1"/>
    <col min="72" max="72" width="3.59765625" style="211" customWidth="1"/>
    <col min="73" max="75" width="3.69921875" style="211" customWidth="1"/>
    <col min="76" max="76" width="5.09765625" style="211" customWidth="1"/>
    <col min="77" max="77" width="3.59765625" style="211" customWidth="1"/>
    <col min="78" max="80" width="3.69921875" style="211" customWidth="1"/>
    <col min="81" max="81" width="4.09765625" style="211" customWidth="1"/>
    <col min="82" max="82" width="3.59765625" style="211" customWidth="1"/>
    <col min="83" max="90" width="6.3984375" style="211" customWidth="1"/>
    <col min="91" max="94" width="4.8984375" style="211" customWidth="1"/>
    <col min="95" max="98" width="5.09765625" style="211" customWidth="1"/>
    <col min="99" max="102" width="5.5" style="211" customWidth="1"/>
    <col min="103" max="106" width="5.3984375" style="211" customWidth="1"/>
    <col min="107" max="107" width="6.3984375" style="211" customWidth="1"/>
    <col min="108" max="112" width="3.59765625" style="211" customWidth="1"/>
    <col min="113" max="113" width="5.59765625" style="211" customWidth="1"/>
    <col min="114" max="114" width="2.5" style="211" customWidth="1"/>
    <col min="115" max="132" width="8.59765625" style="211" hidden="1" customWidth="1"/>
    <col min="133" max="256" width="8.59765625" style="211" customWidth="1"/>
  </cols>
  <sheetData>
    <row r="1" spans="1:134" ht="17.100000000000001" customHeight="1">
      <c r="A1" s="70"/>
      <c r="B1" s="70"/>
      <c r="C1" s="64"/>
      <c r="D1" s="212">
        <f>classi!B2</f>
        <v>43078</v>
      </c>
      <c r="E1" s="213"/>
      <c r="F1" s="213"/>
      <c r="G1" s="213"/>
      <c r="H1" s="214"/>
      <c r="I1" s="215"/>
      <c r="J1" s="66"/>
      <c r="K1" s="66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8"/>
      <c r="DI1" s="69"/>
      <c r="DJ1" s="69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70"/>
      <c r="EB1" s="70"/>
      <c r="EC1" s="70"/>
      <c r="ED1" s="70"/>
    </row>
    <row r="2" spans="1:134" ht="17.100000000000001" customHeight="1">
      <c r="A2" s="70"/>
      <c r="B2" s="70"/>
      <c r="C2" s="64"/>
      <c r="D2" s="265" t="s">
        <v>74</v>
      </c>
      <c r="E2" s="266"/>
      <c r="F2" s="266"/>
      <c r="G2" s="266"/>
      <c r="H2" s="266"/>
      <c r="I2" s="267"/>
      <c r="J2" s="216"/>
      <c r="K2" s="73"/>
      <c r="L2" s="262" t="s">
        <v>28</v>
      </c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4"/>
      <c r="AF2" s="262" t="s">
        <v>29</v>
      </c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4"/>
      <c r="BA2" s="262" t="s">
        <v>30</v>
      </c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3"/>
      <c r="DG2" s="264"/>
      <c r="DH2" s="74"/>
      <c r="DI2" s="75"/>
      <c r="DJ2" s="72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3"/>
      <c r="EA2" s="70"/>
      <c r="EB2" s="70"/>
      <c r="EC2" s="70"/>
      <c r="ED2" s="70"/>
    </row>
    <row r="3" spans="1:134" ht="71.099999999999994" customHeight="1">
      <c r="A3" s="70"/>
      <c r="B3" s="70"/>
      <c r="C3" s="64"/>
      <c r="D3" s="76" t="s">
        <v>1</v>
      </c>
      <c r="E3" s="77"/>
      <c r="F3" s="78" t="s">
        <v>75</v>
      </c>
      <c r="G3" s="78" t="s">
        <v>76</v>
      </c>
      <c r="H3" s="78" t="s">
        <v>24</v>
      </c>
      <c r="I3" s="217" t="s">
        <v>25</v>
      </c>
      <c r="J3" s="218"/>
      <c r="K3" s="79"/>
      <c r="L3" s="249" t="s">
        <v>31</v>
      </c>
      <c r="M3" s="250"/>
      <c r="N3" s="250"/>
      <c r="O3" s="250"/>
      <c r="P3" s="251"/>
      <c r="Q3" s="249" t="s">
        <v>32</v>
      </c>
      <c r="R3" s="250"/>
      <c r="S3" s="250"/>
      <c r="T3" s="250"/>
      <c r="U3" s="251"/>
      <c r="V3" s="249" t="s">
        <v>33</v>
      </c>
      <c r="W3" s="250"/>
      <c r="X3" s="250"/>
      <c r="Y3" s="250"/>
      <c r="Z3" s="251"/>
      <c r="AA3" s="249" t="s">
        <v>34</v>
      </c>
      <c r="AB3" s="250"/>
      <c r="AC3" s="250"/>
      <c r="AD3" s="250"/>
      <c r="AE3" s="251"/>
      <c r="AF3" s="249" t="s">
        <v>35</v>
      </c>
      <c r="AG3" s="250"/>
      <c r="AH3" s="250"/>
      <c r="AI3" s="250"/>
      <c r="AJ3" s="251"/>
      <c r="AK3" s="249" t="s">
        <v>36</v>
      </c>
      <c r="AL3" s="250"/>
      <c r="AM3" s="250"/>
      <c r="AN3" s="250"/>
      <c r="AO3" s="251"/>
      <c r="AP3" s="249" t="s">
        <v>37</v>
      </c>
      <c r="AQ3" s="250"/>
      <c r="AR3" s="250"/>
      <c r="AS3" s="250"/>
      <c r="AT3" s="251"/>
      <c r="AU3" s="249" t="s">
        <v>38</v>
      </c>
      <c r="AV3" s="250"/>
      <c r="AW3" s="250"/>
      <c r="AX3" s="250"/>
      <c r="AY3" s="251"/>
      <c r="AZ3" s="80" t="s">
        <v>39</v>
      </c>
      <c r="BA3" s="249" t="s">
        <v>40</v>
      </c>
      <c r="BB3" s="250"/>
      <c r="BC3" s="250"/>
      <c r="BD3" s="250"/>
      <c r="BE3" s="251"/>
      <c r="BF3" s="249" t="s">
        <v>41</v>
      </c>
      <c r="BG3" s="250"/>
      <c r="BH3" s="250"/>
      <c r="BI3" s="250"/>
      <c r="BJ3" s="251"/>
      <c r="BK3" s="249" t="s">
        <v>42</v>
      </c>
      <c r="BL3" s="250"/>
      <c r="BM3" s="250"/>
      <c r="BN3" s="250"/>
      <c r="BO3" s="251"/>
      <c r="BP3" s="249" t="s">
        <v>43</v>
      </c>
      <c r="BQ3" s="250"/>
      <c r="BR3" s="250"/>
      <c r="BS3" s="250"/>
      <c r="BT3" s="251"/>
      <c r="BU3" s="249" t="s">
        <v>44</v>
      </c>
      <c r="BV3" s="250"/>
      <c r="BW3" s="250"/>
      <c r="BX3" s="250"/>
      <c r="BY3" s="251"/>
      <c r="BZ3" s="249" t="s">
        <v>45</v>
      </c>
      <c r="CA3" s="250"/>
      <c r="CB3" s="250"/>
      <c r="CC3" s="250"/>
      <c r="CD3" s="252"/>
      <c r="CE3" s="253" t="s">
        <v>46</v>
      </c>
      <c r="CF3" s="250"/>
      <c r="CG3" s="250"/>
      <c r="CH3" s="251"/>
      <c r="CI3" s="249" t="s">
        <v>47</v>
      </c>
      <c r="CJ3" s="250"/>
      <c r="CK3" s="250"/>
      <c r="CL3" s="251"/>
      <c r="CM3" s="249" t="s">
        <v>48</v>
      </c>
      <c r="CN3" s="250"/>
      <c r="CO3" s="250"/>
      <c r="CP3" s="251"/>
      <c r="CQ3" s="249" t="s">
        <v>49</v>
      </c>
      <c r="CR3" s="250"/>
      <c r="CS3" s="250"/>
      <c r="CT3" s="251"/>
      <c r="CU3" s="249" t="s">
        <v>50</v>
      </c>
      <c r="CV3" s="250"/>
      <c r="CW3" s="250"/>
      <c r="CX3" s="251"/>
      <c r="CY3" s="249" t="s">
        <v>51</v>
      </c>
      <c r="CZ3" s="250"/>
      <c r="DA3" s="250"/>
      <c r="DB3" s="252"/>
      <c r="DC3" s="81" t="s">
        <v>52</v>
      </c>
      <c r="DD3" s="253" t="s">
        <v>53</v>
      </c>
      <c r="DE3" s="250"/>
      <c r="DF3" s="250"/>
      <c r="DG3" s="251"/>
      <c r="DH3" s="82" t="s">
        <v>54</v>
      </c>
      <c r="DI3" s="82" t="s">
        <v>55</v>
      </c>
      <c r="DJ3" s="83" t="s">
        <v>56</v>
      </c>
      <c r="DK3" s="84" t="s">
        <v>31</v>
      </c>
      <c r="DL3" s="85" t="s">
        <v>57</v>
      </c>
      <c r="DM3" s="85" t="s">
        <v>58</v>
      </c>
      <c r="DN3" s="86" t="s">
        <v>59</v>
      </c>
      <c r="DO3" s="87" t="s">
        <v>60</v>
      </c>
      <c r="DP3" s="86" t="s">
        <v>58</v>
      </c>
      <c r="DQ3" s="85" t="s">
        <v>61</v>
      </c>
      <c r="DR3" s="85" t="s">
        <v>62</v>
      </c>
      <c r="DS3" s="85" t="s">
        <v>58</v>
      </c>
      <c r="DT3" s="87" t="s">
        <v>63</v>
      </c>
      <c r="DU3" s="87" t="s">
        <v>64</v>
      </c>
      <c r="DV3" s="88" t="s">
        <v>65</v>
      </c>
      <c r="DW3" s="87" t="s">
        <v>66</v>
      </c>
      <c r="DX3" s="89">
        <f>LARGE(DI4:DI23,1)</f>
        <v>166</v>
      </c>
      <c r="DY3" s="90" t="s">
        <v>67</v>
      </c>
      <c r="DZ3" s="91"/>
      <c r="EA3" s="70"/>
      <c r="EB3" s="70"/>
      <c r="EC3" s="70"/>
      <c r="ED3" s="70"/>
    </row>
    <row r="4" spans="1:134" ht="15.95" customHeight="1">
      <c r="A4" s="70"/>
      <c r="B4" s="70"/>
      <c r="C4" s="64"/>
      <c r="D4" s="118" t="str">
        <f>classi!B290</f>
        <v>FS2_1</v>
      </c>
      <c r="E4" s="93"/>
      <c r="F4" s="93" t="str">
        <f>classi!C290</f>
        <v>Chiara</v>
      </c>
      <c r="G4" s="93" t="str">
        <f>classi!D290</f>
        <v>Di Bene</v>
      </c>
      <c r="H4" s="93">
        <f>classi!F290</f>
        <v>0</v>
      </c>
      <c r="I4" s="203" t="str">
        <f>classi!G290</f>
        <v>Nahui</v>
      </c>
      <c r="J4" s="219"/>
      <c r="K4" s="93"/>
      <c r="L4" s="95">
        <v>20</v>
      </c>
      <c r="M4" s="95">
        <v>22</v>
      </c>
      <c r="N4" s="95">
        <v>17</v>
      </c>
      <c r="O4" s="96"/>
      <c r="P4" s="97">
        <f t="shared" ref="P4:P23" si="0">AVERAGE(L4:O4)</f>
        <v>19.666666666666668</v>
      </c>
      <c r="Q4" s="95">
        <v>21</v>
      </c>
      <c r="R4" s="95">
        <v>18</v>
      </c>
      <c r="S4" s="95">
        <v>17</v>
      </c>
      <c r="T4" s="96"/>
      <c r="U4" s="97">
        <f t="shared" ref="U4:U23" si="1">AVERAGE(Q4:T4)</f>
        <v>18.666666666666668</v>
      </c>
      <c r="V4" s="95">
        <v>21</v>
      </c>
      <c r="W4" s="95">
        <v>19</v>
      </c>
      <c r="X4" s="95">
        <v>18</v>
      </c>
      <c r="Y4" s="96"/>
      <c r="Z4" s="97">
        <f t="shared" ref="Z4:Z23" si="2">AVERAGE(V4:Y4)</f>
        <v>19.333333333333332</v>
      </c>
      <c r="AA4" s="95">
        <v>21</v>
      </c>
      <c r="AB4" s="95">
        <v>18</v>
      </c>
      <c r="AC4" s="95">
        <v>17</v>
      </c>
      <c r="AD4" s="96"/>
      <c r="AE4" s="97">
        <f t="shared" ref="AE4:AE23" si="3">AVERAGE(AA4:AD4)</f>
        <v>18.666666666666668</v>
      </c>
      <c r="AF4" s="95">
        <v>19</v>
      </c>
      <c r="AG4" s="95">
        <v>19</v>
      </c>
      <c r="AH4" s="95">
        <v>18</v>
      </c>
      <c r="AI4" s="96"/>
      <c r="AJ4" s="97">
        <f t="shared" ref="AJ4:AJ23" si="4">AVERAGE(AF4:AI4)</f>
        <v>18.666666666666668</v>
      </c>
      <c r="AK4" s="95">
        <v>20</v>
      </c>
      <c r="AL4" s="95">
        <v>20</v>
      </c>
      <c r="AM4" s="95">
        <v>17</v>
      </c>
      <c r="AN4" s="96"/>
      <c r="AO4" s="97">
        <f t="shared" ref="AO4:AO23" si="5">AVERAGE(AK4:AN4)</f>
        <v>19</v>
      </c>
      <c r="AP4" s="95">
        <v>19</v>
      </c>
      <c r="AQ4" s="95">
        <v>18</v>
      </c>
      <c r="AR4" s="95">
        <v>17</v>
      </c>
      <c r="AS4" s="96"/>
      <c r="AT4" s="97">
        <f t="shared" ref="AT4:AT23" si="6">AVERAGE(AP4:AS4)</f>
        <v>18</v>
      </c>
      <c r="AU4" s="95">
        <v>19</v>
      </c>
      <c r="AV4" s="95">
        <v>20</v>
      </c>
      <c r="AW4" s="95">
        <v>17</v>
      </c>
      <c r="AX4" s="96"/>
      <c r="AY4" s="97">
        <f t="shared" ref="AY4:AY23" si="7">AVERAGE(AU4:AX4)</f>
        <v>18.666666666666668</v>
      </c>
      <c r="AZ4" s="98">
        <f t="shared" ref="AZ4:AZ23" si="8">P4+U4+Z4+AE4+AJ4+AO4+AT4+AY4</f>
        <v>150.66666666666666</v>
      </c>
      <c r="BA4" s="99">
        <v>0</v>
      </c>
      <c r="BB4" s="99">
        <v>0</v>
      </c>
      <c r="BC4" s="99">
        <v>0</v>
      </c>
      <c r="BD4" s="100"/>
      <c r="BE4" s="97">
        <f t="shared" ref="BE4:BE23" si="9">AVERAGE(BA4:BD4)</f>
        <v>0</v>
      </c>
      <c r="BF4" s="99">
        <v>0</v>
      </c>
      <c r="BG4" s="99">
        <v>0</v>
      </c>
      <c r="BH4" s="99">
        <v>0</v>
      </c>
      <c r="BI4" s="100"/>
      <c r="BJ4" s="97">
        <f t="shared" ref="BJ4:BJ23" si="10">AVERAGE(BF4:BI4)</f>
        <v>0</v>
      </c>
      <c r="BK4" s="99">
        <v>0</v>
      </c>
      <c r="BL4" s="99">
        <v>0</v>
      </c>
      <c r="BM4" s="99">
        <v>0</v>
      </c>
      <c r="BN4" s="100"/>
      <c r="BO4" s="97">
        <f t="shared" ref="BO4:BO23" si="11">AVERAGE(BK4:BN4)</f>
        <v>0</v>
      </c>
      <c r="BP4" s="99">
        <v>0</v>
      </c>
      <c r="BQ4" s="99">
        <v>0</v>
      </c>
      <c r="BR4" s="99">
        <v>0</v>
      </c>
      <c r="BS4" s="100"/>
      <c r="BT4" s="97">
        <f t="shared" ref="BT4:BT23" si="12">AVERAGE(BP4:BS4)</f>
        <v>0</v>
      </c>
      <c r="BU4" s="101">
        <v>0</v>
      </c>
      <c r="BV4" s="101">
        <v>0</v>
      </c>
      <c r="BW4" s="101">
        <v>0</v>
      </c>
      <c r="BX4" s="100"/>
      <c r="BY4" s="97">
        <f t="shared" ref="BY4:BY23" si="13">AVERAGE(BU4:BX4)</f>
        <v>0</v>
      </c>
      <c r="BZ4" s="101">
        <v>0</v>
      </c>
      <c r="CA4" s="101">
        <v>0</v>
      </c>
      <c r="CB4" s="101">
        <v>0</v>
      </c>
      <c r="CC4" s="102"/>
      <c r="CD4" s="103">
        <f t="shared" ref="CD4:CD23" si="14">AVERAGE(BZ4:CC4)</f>
        <v>0</v>
      </c>
      <c r="CE4" s="104"/>
      <c r="CF4" s="105"/>
      <c r="CG4" s="105"/>
      <c r="CH4" s="100"/>
      <c r="CI4" s="105"/>
      <c r="CJ4" s="105"/>
      <c r="CK4" s="105"/>
      <c r="CL4" s="100"/>
      <c r="CM4" s="105"/>
      <c r="CN4" s="105"/>
      <c r="CO4" s="105"/>
      <c r="CP4" s="100"/>
      <c r="CQ4" s="105"/>
      <c r="CR4" s="105"/>
      <c r="CS4" s="105"/>
      <c r="CT4" s="100"/>
      <c r="CU4" s="105"/>
      <c r="CV4" s="105"/>
      <c r="CW4" s="105"/>
      <c r="CX4" s="100"/>
      <c r="CY4" s="105"/>
      <c r="CZ4" s="105"/>
      <c r="DA4" s="105"/>
      <c r="DB4" s="106"/>
      <c r="DC4" s="107"/>
      <c r="DD4" s="108">
        <f>SUM(BA4,BF4,BK4,BP4,BU4,BZ4)</f>
        <v>0</v>
      </c>
      <c r="DE4" s="109">
        <f>SUM(BB4,BG4,BL4,BQ4,BV4,CA4)</f>
        <v>0</v>
      </c>
      <c r="DF4" s="109">
        <f>SUM(BC4,BH4,BM4,BR4,BW4,CB4)</f>
        <v>0</v>
      </c>
      <c r="DG4" s="96">
        <f>SUM(BD4,BI4,BN4,BS4,BX4,CC4)</f>
        <v>0</v>
      </c>
      <c r="DH4" s="110">
        <f t="shared" ref="DH4:DH23" si="15">BE4+BJ4+BT4+BO4+BY4+CD4</f>
        <v>0</v>
      </c>
      <c r="DI4" s="97">
        <f t="shared" ref="DI4:DI23" si="16">AZ4-DH4</f>
        <v>150.66666666666666</v>
      </c>
      <c r="DJ4" s="111">
        <f t="shared" ref="DJ4:DJ23" si="17">RANK(DI4,$DI$4:$DI$23,0)</f>
        <v>6</v>
      </c>
      <c r="DK4" s="112">
        <f t="shared" ref="DK4:DK23" si="18">P4</f>
        <v>19.666666666666668</v>
      </c>
      <c r="DL4" s="97">
        <f t="shared" ref="DL4:DL23" si="19">DI4*10^3+DK4</f>
        <v>150686.33333333331</v>
      </c>
      <c r="DM4" s="97">
        <f t="shared" ref="DM4:DM23" si="20">RANK(DL4,$DL$4:$DL$23,0)</f>
        <v>6</v>
      </c>
      <c r="DN4" s="97">
        <f t="shared" ref="DN4:DN23" si="21">AJ4</f>
        <v>18.666666666666668</v>
      </c>
      <c r="DO4" s="97">
        <f t="shared" ref="DO4:DO23" si="22">(DI4*10^3+DK4)*10^3+DN4</f>
        <v>150686351.99999997</v>
      </c>
      <c r="DP4" s="97">
        <f t="shared" ref="DP4:DP23" si="23">RANK(DO4,$DO$4:$DO$23,0)</f>
        <v>6</v>
      </c>
      <c r="DQ4" s="113">
        <f t="shared" ref="DQ4:DQ23" si="24">U4</f>
        <v>18.666666666666668</v>
      </c>
      <c r="DR4" s="113">
        <f t="shared" ref="DR4:DR24" si="25">((DI4*10^3+DK4)*10^3+DN4)*10^3+DQ4</f>
        <v>150686352018.66663</v>
      </c>
      <c r="DS4" s="113">
        <f t="shared" ref="DS4:DS23" si="26">RANK(DR4,$DR$4:$DR$23,0)</f>
        <v>6</v>
      </c>
      <c r="DT4" s="113">
        <f t="shared" ref="DT4:DT23" si="27">AO4</f>
        <v>19</v>
      </c>
      <c r="DU4" s="113">
        <f t="shared" ref="DU4:DU23" si="28">(((DI4*10^3+DK4)*10^3+DN4)*10^3+DQ4)*10^3+DT4</f>
        <v>150686352018685.62</v>
      </c>
      <c r="DV4" s="114">
        <f t="shared" ref="DV4:DV23" si="29">IF(F4&gt;0,RANK(DU4,$DU$4:$DU$23,0),20)</f>
        <v>6</v>
      </c>
      <c r="DW4" s="113">
        <f>IF(DV4&lt;&gt;20,RANK(DV4,$DV$4:$DV$23,1)+COUNTIF(DV$4:DV4,DV4)-1,20)</f>
        <v>6</v>
      </c>
      <c r="DX4" s="115">
        <f t="shared" ref="DX4:DX23" si="30">DI4/$DX$3</f>
        <v>0.90763052208835338</v>
      </c>
      <c r="DY4" s="116" t="str">
        <f t="shared" ref="DY4:DY23" si="31">IF(COUNTIF(CE4:DB4,"x")&gt;0,"Dis",IF(COUNTIF(DC4,"x")&gt;0,"Abbruch","-"))</f>
        <v>-</v>
      </c>
      <c r="DZ4" s="91"/>
      <c r="EA4" s="70"/>
      <c r="EB4" s="70"/>
      <c r="EC4" s="70"/>
      <c r="ED4" s="70"/>
    </row>
    <row r="5" spans="1:134" ht="15.95" customHeight="1">
      <c r="A5" s="70"/>
      <c r="B5" s="70"/>
      <c r="C5" s="64"/>
      <c r="D5" s="92" t="str">
        <f>classi!B291</f>
        <v>FS2_2</v>
      </c>
      <c r="E5" s="117"/>
      <c r="F5" s="93" t="str">
        <f>classi!C291</f>
        <v>Mary Alicia</v>
      </c>
      <c r="G5" s="93" t="str">
        <f>classi!D291</f>
        <v>Alberico</v>
      </c>
      <c r="H5" s="93">
        <f>classi!F291</f>
        <v>0</v>
      </c>
      <c r="I5" s="203" t="str">
        <f>classi!G291</f>
        <v>Sirio</v>
      </c>
      <c r="J5" s="204"/>
      <c r="K5" s="117"/>
      <c r="L5" s="95">
        <v>20</v>
      </c>
      <c r="M5" s="95">
        <v>23</v>
      </c>
      <c r="N5" s="95">
        <v>17</v>
      </c>
      <c r="O5" s="96"/>
      <c r="P5" s="97">
        <f t="shared" si="0"/>
        <v>20</v>
      </c>
      <c r="Q5" s="95">
        <v>22</v>
      </c>
      <c r="R5" s="95">
        <v>19</v>
      </c>
      <c r="S5" s="95">
        <v>17</v>
      </c>
      <c r="T5" s="96"/>
      <c r="U5" s="97">
        <f t="shared" si="1"/>
        <v>19.333333333333332</v>
      </c>
      <c r="V5" s="95">
        <v>22</v>
      </c>
      <c r="W5" s="95">
        <v>19</v>
      </c>
      <c r="X5" s="95">
        <v>19</v>
      </c>
      <c r="Y5" s="96"/>
      <c r="Z5" s="97">
        <f t="shared" si="2"/>
        <v>20</v>
      </c>
      <c r="AA5" s="95">
        <v>20</v>
      </c>
      <c r="AB5" s="95">
        <v>20</v>
      </c>
      <c r="AC5" s="95">
        <v>18</v>
      </c>
      <c r="AD5" s="96"/>
      <c r="AE5" s="97">
        <f t="shared" si="3"/>
        <v>19.333333333333332</v>
      </c>
      <c r="AF5" s="95">
        <v>18</v>
      </c>
      <c r="AG5" s="95">
        <v>20</v>
      </c>
      <c r="AH5" s="95">
        <v>18</v>
      </c>
      <c r="AI5" s="96"/>
      <c r="AJ5" s="97">
        <f t="shared" si="4"/>
        <v>18.666666666666668</v>
      </c>
      <c r="AK5" s="95">
        <v>20</v>
      </c>
      <c r="AL5" s="95">
        <v>19</v>
      </c>
      <c r="AM5" s="95">
        <v>17</v>
      </c>
      <c r="AN5" s="96"/>
      <c r="AO5" s="97">
        <f t="shared" si="5"/>
        <v>18.666666666666668</v>
      </c>
      <c r="AP5" s="95">
        <v>18</v>
      </c>
      <c r="AQ5" s="95">
        <v>19</v>
      </c>
      <c r="AR5" s="95">
        <v>18</v>
      </c>
      <c r="AS5" s="96"/>
      <c r="AT5" s="97">
        <f t="shared" si="6"/>
        <v>18.333333333333332</v>
      </c>
      <c r="AU5" s="95">
        <v>18</v>
      </c>
      <c r="AV5" s="95">
        <v>20</v>
      </c>
      <c r="AW5" s="95">
        <v>18</v>
      </c>
      <c r="AX5" s="96"/>
      <c r="AY5" s="97">
        <f t="shared" si="7"/>
        <v>18.666666666666668</v>
      </c>
      <c r="AZ5" s="98">
        <f t="shared" si="8"/>
        <v>153</v>
      </c>
      <c r="BA5" s="99">
        <v>0</v>
      </c>
      <c r="BB5" s="99">
        <v>0</v>
      </c>
      <c r="BC5" s="99">
        <v>0</v>
      </c>
      <c r="BD5" s="100"/>
      <c r="BE5" s="97">
        <f t="shared" si="9"/>
        <v>0</v>
      </c>
      <c r="BF5" s="99">
        <v>0</v>
      </c>
      <c r="BG5" s="99">
        <v>0</v>
      </c>
      <c r="BH5" s="99">
        <v>0</v>
      </c>
      <c r="BI5" s="100"/>
      <c r="BJ5" s="97">
        <f t="shared" si="10"/>
        <v>0</v>
      </c>
      <c r="BK5" s="99">
        <v>0</v>
      </c>
      <c r="BL5" s="99">
        <v>0</v>
      </c>
      <c r="BM5" s="99">
        <v>0</v>
      </c>
      <c r="BN5" s="100"/>
      <c r="BO5" s="97">
        <f t="shared" si="11"/>
        <v>0</v>
      </c>
      <c r="BP5" s="99">
        <v>0</v>
      </c>
      <c r="BQ5" s="99">
        <v>0</v>
      </c>
      <c r="BR5" s="99">
        <v>0</v>
      </c>
      <c r="BS5" s="100"/>
      <c r="BT5" s="97">
        <f t="shared" si="12"/>
        <v>0</v>
      </c>
      <c r="BU5" s="101">
        <v>0</v>
      </c>
      <c r="BV5" s="101">
        <v>0</v>
      </c>
      <c r="BW5" s="101">
        <v>0</v>
      </c>
      <c r="BX5" s="100"/>
      <c r="BY5" s="97">
        <f t="shared" si="13"/>
        <v>0</v>
      </c>
      <c r="BZ5" s="101">
        <v>0</v>
      </c>
      <c r="CA5" s="101">
        <v>0</v>
      </c>
      <c r="CB5" s="101">
        <v>0</v>
      </c>
      <c r="CC5" s="102"/>
      <c r="CD5" s="103">
        <f t="shared" si="14"/>
        <v>0</v>
      </c>
      <c r="CE5" s="104"/>
      <c r="CF5" s="105"/>
      <c r="CG5" s="105"/>
      <c r="CH5" s="100"/>
      <c r="CI5" s="105"/>
      <c r="CJ5" s="105"/>
      <c r="CK5" s="105"/>
      <c r="CL5" s="100"/>
      <c r="CM5" s="105"/>
      <c r="CN5" s="105"/>
      <c r="CO5" s="105"/>
      <c r="CP5" s="100"/>
      <c r="CQ5" s="105"/>
      <c r="CR5" s="105"/>
      <c r="CS5" s="105"/>
      <c r="CT5" s="100"/>
      <c r="CU5" s="105"/>
      <c r="CV5" s="105"/>
      <c r="CW5" s="105"/>
      <c r="CX5" s="100"/>
      <c r="CY5" s="105"/>
      <c r="CZ5" s="105"/>
      <c r="DA5" s="105"/>
      <c r="DB5" s="106"/>
      <c r="DC5" s="107"/>
      <c r="DD5" s="108">
        <v>0</v>
      </c>
      <c r="DE5" s="109">
        <v>0</v>
      </c>
      <c r="DF5" s="109">
        <v>0</v>
      </c>
      <c r="DG5" s="96">
        <f t="shared" ref="DG5:DG23" si="32">SUM(BD5,BI5,BN5,BS5,BX5,CC5)</f>
        <v>0</v>
      </c>
      <c r="DH5" s="110">
        <f t="shared" si="15"/>
        <v>0</v>
      </c>
      <c r="DI5" s="97">
        <f t="shared" si="16"/>
        <v>153</v>
      </c>
      <c r="DJ5" s="111">
        <f t="shared" si="17"/>
        <v>5</v>
      </c>
      <c r="DK5" s="112">
        <f t="shared" si="18"/>
        <v>20</v>
      </c>
      <c r="DL5" s="97">
        <f t="shared" si="19"/>
        <v>153020</v>
      </c>
      <c r="DM5" s="97">
        <f t="shared" si="20"/>
        <v>5</v>
      </c>
      <c r="DN5" s="97">
        <f t="shared" si="21"/>
        <v>18.666666666666668</v>
      </c>
      <c r="DO5" s="97">
        <f t="shared" si="22"/>
        <v>153020018.66666666</v>
      </c>
      <c r="DP5" s="97">
        <f t="shared" si="23"/>
        <v>5</v>
      </c>
      <c r="DQ5" s="113">
        <f t="shared" si="24"/>
        <v>19.333333333333332</v>
      </c>
      <c r="DR5" s="113">
        <f t="shared" si="25"/>
        <v>153020018686</v>
      </c>
      <c r="DS5" s="113">
        <f t="shared" si="26"/>
        <v>5</v>
      </c>
      <c r="DT5" s="113">
        <f t="shared" si="27"/>
        <v>18.666666666666668</v>
      </c>
      <c r="DU5" s="113">
        <f t="shared" si="28"/>
        <v>153020018686018.66</v>
      </c>
      <c r="DV5" s="114">
        <f t="shared" si="29"/>
        <v>5</v>
      </c>
      <c r="DW5" s="113">
        <f>IF(DV5&lt;&gt;20,RANK(DV5,$DV$4:$DV$23,1)+COUNTIF(DV$4:DV5,DV5)-1,20)</f>
        <v>5</v>
      </c>
      <c r="DX5" s="115">
        <f t="shared" si="30"/>
        <v>0.92168674698795183</v>
      </c>
      <c r="DY5" s="116" t="str">
        <f t="shared" si="31"/>
        <v>-</v>
      </c>
      <c r="DZ5" s="91"/>
      <c r="EA5" s="70"/>
      <c r="EB5" s="70"/>
      <c r="EC5" s="70"/>
      <c r="ED5" s="70"/>
    </row>
    <row r="6" spans="1:134" ht="15.95" customHeight="1">
      <c r="A6" s="70"/>
      <c r="B6" s="70"/>
      <c r="C6" s="64"/>
      <c r="D6" s="92" t="str">
        <f>classi!B292</f>
        <v>FS2_3</v>
      </c>
      <c r="E6" s="117"/>
      <c r="F6" s="93" t="str">
        <f>classi!C292</f>
        <v>Lucrezia</v>
      </c>
      <c r="G6" s="93" t="str">
        <f>classi!D292</f>
        <v>Pireddu</v>
      </c>
      <c r="H6" s="93">
        <f>classi!F292</f>
        <v>0</v>
      </c>
      <c r="I6" s="203" t="str">
        <f>classi!G292</f>
        <v>Fly</v>
      </c>
      <c r="J6" s="204"/>
      <c r="K6" s="117"/>
      <c r="L6" s="95">
        <v>20</v>
      </c>
      <c r="M6" s="95">
        <v>24</v>
      </c>
      <c r="N6" s="95">
        <v>19</v>
      </c>
      <c r="O6" s="96"/>
      <c r="P6" s="97">
        <f t="shared" si="0"/>
        <v>21</v>
      </c>
      <c r="Q6" s="95">
        <v>21</v>
      </c>
      <c r="R6" s="95">
        <v>23</v>
      </c>
      <c r="S6" s="95">
        <v>20</v>
      </c>
      <c r="T6" s="96"/>
      <c r="U6" s="97">
        <f t="shared" si="1"/>
        <v>21.333333333333332</v>
      </c>
      <c r="V6" s="95">
        <v>21</v>
      </c>
      <c r="W6" s="95">
        <v>22</v>
      </c>
      <c r="X6" s="95">
        <v>20</v>
      </c>
      <c r="Y6" s="96"/>
      <c r="Z6" s="97">
        <f t="shared" si="2"/>
        <v>21</v>
      </c>
      <c r="AA6" s="95">
        <v>20</v>
      </c>
      <c r="AB6" s="95">
        <v>24</v>
      </c>
      <c r="AC6" s="95">
        <v>20</v>
      </c>
      <c r="AD6" s="96"/>
      <c r="AE6" s="97">
        <f t="shared" si="3"/>
        <v>21.333333333333332</v>
      </c>
      <c r="AF6" s="95">
        <v>20</v>
      </c>
      <c r="AG6" s="95">
        <v>22</v>
      </c>
      <c r="AH6" s="95">
        <v>20</v>
      </c>
      <c r="AI6" s="96"/>
      <c r="AJ6" s="97">
        <f t="shared" si="4"/>
        <v>20.666666666666668</v>
      </c>
      <c r="AK6" s="95">
        <v>20</v>
      </c>
      <c r="AL6" s="95">
        <v>23</v>
      </c>
      <c r="AM6" s="95">
        <v>19</v>
      </c>
      <c r="AN6" s="96"/>
      <c r="AO6" s="97">
        <f t="shared" si="5"/>
        <v>20.666666666666668</v>
      </c>
      <c r="AP6" s="95">
        <v>20</v>
      </c>
      <c r="AQ6" s="95">
        <v>21</v>
      </c>
      <c r="AR6" s="95">
        <v>20</v>
      </c>
      <c r="AS6" s="96"/>
      <c r="AT6" s="97">
        <f t="shared" si="6"/>
        <v>20.333333333333332</v>
      </c>
      <c r="AU6" s="95">
        <v>20</v>
      </c>
      <c r="AV6" s="95">
        <v>23</v>
      </c>
      <c r="AW6" s="95">
        <v>20</v>
      </c>
      <c r="AX6" s="96"/>
      <c r="AY6" s="97">
        <f t="shared" si="7"/>
        <v>21</v>
      </c>
      <c r="AZ6" s="98">
        <f t="shared" si="8"/>
        <v>167.33333333333334</v>
      </c>
      <c r="BA6" s="99">
        <v>1</v>
      </c>
      <c r="BB6" s="99">
        <v>2</v>
      </c>
      <c r="BC6" s="99">
        <v>1</v>
      </c>
      <c r="BD6" s="100"/>
      <c r="BE6" s="97">
        <f t="shared" si="9"/>
        <v>1.3333333333333333</v>
      </c>
      <c r="BF6" s="99">
        <v>0</v>
      </c>
      <c r="BG6" s="99">
        <v>0</v>
      </c>
      <c r="BH6" s="99">
        <v>0</v>
      </c>
      <c r="BI6" s="100"/>
      <c r="BJ6" s="97">
        <f t="shared" si="10"/>
        <v>0</v>
      </c>
      <c r="BK6" s="99">
        <v>0</v>
      </c>
      <c r="BL6" s="99">
        <v>0</v>
      </c>
      <c r="BM6" s="99">
        <v>0</v>
      </c>
      <c r="BN6" s="100"/>
      <c r="BO6" s="97">
        <f t="shared" si="11"/>
        <v>0</v>
      </c>
      <c r="BP6" s="99">
        <v>0</v>
      </c>
      <c r="BQ6" s="99">
        <v>0</v>
      </c>
      <c r="BR6" s="99">
        <v>0</v>
      </c>
      <c r="BS6" s="100"/>
      <c r="BT6" s="97">
        <f t="shared" si="12"/>
        <v>0</v>
      </c>
      <c r="BU6" s="101">
        <v>0</v>
      </c>
      <c r="BV6" s="101">
        <v>0</v>
      </c>
      <c r="BW6" s="101">
        <v>0</v>
      </c>
      <c r="BX6" s="100"/>
      <c r="BY6" s="97">
        <f t="shared" si="13"/>
        <v>0</v>
      </c>
      <c r="BZ6" s="101">
        <v>0</v>
      </c>
      <c r="CA6" s="101">
        <v>0</v>
      </c>
      <c r="CB6" s="101">
        <v>0</v>
      </c>
      <c r="CC6" s="102"/>
      <c r="CD6" s="103">
        <f t="shared" si="14"/>
        <v>0</v>
      </c>
      <c r="CE6" s="104"/>
      <c r="CF6" s="105"/>
      <c r="CG6" s="105"/>
      <c r="CH6" s="100"/>
      <c r="CI6" s="105"/>
      <c r="CJ6" s="105"/>
      <c r="CK6" s="105"/>
      <c r="CL6" s="100"/>
      <c r="CM6" s="105"/>
      <c r="CN6" s="105"/>
      <c r="CO6" s="105"/>
      <c r="CP6" s="100"/>
      <c r="CQ6" s="105"/>
      <c r="CR6" s="105"/>
      <c r="CS6" s="105"/>
      <c r="CT6" s="100"/>
      <c r="CU6" s="105"/>
      <c r="CV6" s="105"/>
      <c r="CW6" s="105"/>
      <c r="CX6" s="100"/>
      <c r="CY6" s="105"/>
      <c r="CZ6" s="105"/>
      <c r="DA6" s="105"/>
      <c r="DB6" s="106"/>
      <c r="DC6" s="107"/>
      <c r="DD6" s="108">
        <f t="shared" ref="DD6:DD23" si="33">SUM(BA6,BF6,BK6,BP6,BU6,BZ6)</f>
        <v>1</v>
      </c>
      <c r="DE6" s="109">
        <f t="shared" ref="DE6:DE23" si="34">SUM(BB6,BG6,BL6,BQ6,BV6,CA6)</f>
        <v>2</v>
      </c>
      <c r="DF6" s="109">
        <f t="shared" ref="DF6:DF23" si="35">SUM(BC6,BH6,BM6,BR6,BW6,CB6)</f>
        <v>1</v>
      </c>
      <c r="DG6" s="96">
        <f t="shared" si="32"/>
        <v>0</v>
      </c>
      <c r="DH6" s="110">
        <f t="shared" si="15"/>
        <v>1.3333333333333333</v>
      </c>
      <c r="DI6" s="97">
        <f t="shared" si="16"/>
        <v>166</v>
      </c>
      <c r="DJ6" s="111">
        <f t="shared" si="17"/>
        <v>1</v>
      </c>
      <c r="DK6" s="112">
        <f t="shared" si="18"/>
        <v>21</v>
      </c>
      <c r="DL6" s="97">
        <f t="shared" si="19"/>
        <v>166021</v>
      </c>
      <c r="DM6" s="97">
        <f t="shared" si="20"/>
        <v>1</v>
      </c>
      <c r="DN6" s="97">
        <f t="shared" si="21"/>
        <v>20.666666666666668</v>
      </c>
      <c r="DO6" s="97">
        <f t="shared" si="22"/>
        <v>166021020.66666666</v>
      </c>
      <c r="DP6" s="97">
        <f t="shared" si="23"/>
        <v>1</v>
      </c>
      <c r="DQ6" s="113">
        <f t="shared" si="24"/>
        <v>21.333333333333332</v>
      </c>
      <c r="DR6" s="113">
        <f t="shared" si="25"/>
        <v>166021020688</v>
      </c>
      <c r="DS6" s="113">
        <f t="shared" si="26"/>
        <v>1</v>
      </c>
      <c r="DT6" s="113">
        <f t="shared" si="27"/>
        <v>20.666666666666668</v>
      </c>
      <c r="DU6" s="113">
        <f t="shared" si="28"/>
        <v>166021020688020.66</v>
      </c>
      <c r="DV6" s="114">
        <f t="shared" si="29"/>
        <v>1</v>
      </c>
      <c r="DW6" s="113">
        <f>IF(DV6&lt;&gt;20,RANK(DV6,$DV$4:$DV$23,1)+COUNTIF(DV$4:DV6,DV6)-1,20)</f>
        <v>1</v>
      </c>
      <c r="DX6" s="115">
        <f t="shared" si="30"/>
        <v>1</v>
      </c>
      <c r="DY6" s="116" t="str">
        <f t="shared" si="31"/>
        <v>-</v>
      </c>
      <c r="DZ6" s="91"/>
      <c r="EA6" s="70"/>
      <c r="EB6" s="70"/>
      <c r="EC6" s="70"/>
      <c r="ED6" s="70"/>
    </row>
    <row r="7" spans="1:134" ht="15.95" customHeight="1">
      <c r="A7" s="70"/>
      <c r="B7" s="70"/>
      <c r="C7" s="64"/>
      <c r="D7" s="92" t="str">
        <f>classi!B293</f>
        <v>FS2_4</v>
      </c>
      <c r="E7" s="117"/>
      <c r="F7" s="93" t="str">
        <f>classi!C293</f>
        <v>Marina</v>
      </c>
      <c r="G7" s="93" t="str">
        <f>classi!D293</f>
        <v>Locatelli</v>
      </c>
      <c r="H7" s="93">
        <f>classi!F293</f>
        <v>0</v>
      </c>
      <c r="I7" s="203" t="str">
        <f>classi!G293</f>
        <v>Sean</v>
      </c>
      <c r="J7" s="204"/>
      <c r="K7" s="117"/>
      <c r="L7" s="95">
        <v>22</v>
      </c>
      <c r="M7" s="95">
        <v>23</v>
      </c>
      <c r="N7" s="95">
        <v>19</v>
      </c>
      <c r="O7" s="96"/>
      <c r="P7" s="97">
        <f t="shared" si="0"/>
        <v>21.333333333333332</v>
      </c>
      <c r="Q7" s="95">
        <v>21</v>
      </c>
      <c r="R7" s="95">
        <v>23</v>
      </c>
      <c r="S7" s="95">
        <v>20</v>
      </c>
      <c r="T7" s="96"/>
      <c r="U7" s="97">
        <f t="shared" si="1"/>
        <v>21.333333333333332</v>
      </c>
      <c r="V7" s="95">
        <v>22</v>
      </c>
      <c r="W7" s="95">
        <v>21</v>
      </c>
      <c r="X7" s="95">
        <v>20</v>
      </c>
      <c r="Y7" s="96"/>
      <c r="Z7" s="97">
        <f t="shared" si="2"/>
        <v>21</v>
      </c>
      <c r="AA7" s="95">
        <v>20</v>
      </c>
      <c r="AB7" s="95">
        <v>22</v>
      </c>
      <c r="AC7" s="95">
        <v>20</v>
      </c>
      <c r="AD7" s="96"/>
      <c r="AE7" s="97">
        <f t="shared" si="3"/>
        <v>20.666666666666668</v>
      </c>
      <c r="AF7" s="95">
        <v>18</v>
      </c>
      <c r="AG7" s="95">
        <v>22</v>
      </c>
      <c r="AH7" s="95">
        <v>18</v>
      </c>
      <c r="AI7" s="96"/>
      <c r="AJ7" s="97">
        <f t="shared" si="4"/>
        <v>19.333333333333332</v>
      </c>
      <c r="AK7" s="95">
        <v>18</v>
      </c>
      <c r="AL7" s="95">
        <v>21</v>
      </c>
      <c r="AM7" s="95">
        <v>18</v>
      </c>
      <c r="AN7" s="96"/>
      <c r="AO7" s="97">
        <f t="shared" si="5"/>
        <v>19</v>
      </c>
      <c r="AP7" s="95">
        <v>18</v>
      </c>
      <c r="AQ7" s="95">
        <v>20</v>
      </c>
      <c r="AR7" s="95">
        <v>18</v>
      </c>
      <c r="AS7" s="96"/>
      <c r="AT7" s="97">
        <f t="shared" si="6"/>
        <v>18.666666666666668</v>
      </c>
      <c r="AU7" s="95">
        <v>20</v>
      </c>
      <c r="AV7" s="95">
        <v>20</v>
      </c>
      <c r="AW7" s="95">
        <v>17</v>
      </c>
      <c r="AX7" s="96"/>
      <c r="AY7" s="97">
        <f t="shared" si="7"/>
        <v>19</v>
      </c>
      <c r="AZ7" s="98">
        <f t="shared" si="8"/>
        <v>160.33333333333331</v>
      </c>
      <c r="BA7" s="99">
        <v>0</v>
      </c>
      <c r="BB7" s="99">
        <v>0</v>
      </c>
      <c r="BC7" s="99">
        <v>0</v>
      </c>
      <c r="BD7" s="100"/>
      <c r="BE7" s="97">
        <f t="shared" si="9"/>
        <v>0</v>
      </c>
      <c r="BF7" s="99">
        <v>0</v>
      </c>
      <c r="BG7" s="99">
        <v>0</v>
      </c>
      <c r="BH7" s="99">
        <v>0</v>
      </c>
      <c r="BI7" s="100"/>
      <c r="BJ7" s="97">
        <f t="shared" si="10"/>
        <v>0</v>
      </c>
      <c r="BK7" s="99">
        <v>0</v>
      </c>
      <c r="BL7" s="99">
        <v>0</v>
      </c>
      <c r="BM7" s="99">
        <v>0</v>
      </c>
      <c r="BN7" s="100"/>
      <c r="BO7" s="97">
        <f t="shared" si="11"/>
        <v>0</v>
      </c>
      <c r="BP7" s="99">
        <v>0</v>
      </c>
      <c r="BQ7" s="99">
        <v>0</v>
      </c>
      <c r="BR7" s="99">
        <v>0</v>
      </c>
      <c r="BS7" s="100"/>
      <c r="BT7" s="97">
        <f t="shared" si="12"/>
        <v>0</v>
      </c>
      <c r="BU7" s="101">
        <v>0</v>
      </c>
      <c r="BV7" s="101">
        <v>0</v>
      </c>
      <c r="BW7" s="101">
        <v>0</v>
      </c>
      <c r="BX7" s="100"/>
      <c r="BY7" s="97">
        <f t="shared" si="13"/>
        <v>0</v>
      </c>
      <c r="BZ7" s="101">
        <v>0</v>
      </c>
      <c r="CA7" s="101">
        <v>0</v>
      </c>
      <c r="CB7" s="101">
        <v>0</v>
      </c>
      <c r="CC7" s="102"/>
      <c r="CD7" s="103">
        <f t="shared" si="14"/>
        <v>0</v>
      </c>
      <c r="CE7" s="104"/>
      <c r="CF7" s="105"/>
      <c r="CG7" s="105"/>
      <c r="CH7" s="100"/>
      <c r="CI7" s="105"/>
      <c r="CJ7" s="105"/>
      <c r="CK7" s="105"/>
      <c r="CL7" s="100"/>
      <c r="CM7" s="105"/>
      <c r="CN7" s="105"/>
      <c r="CO7" s="105"/>
      <c r="CP7" s="100"/>
      <c r="CQ7" s="105"/>
      <c r="CR7" s="105"/>
      <c r="CS7" s="105"/>
      <c r="CT7" s="100"/>
      <c r="CU7" s="105"/>
      <c r="CV7" s="105"/>
      <c r="CW7" s="105"/>
      <c r="CX7" s="100"/>
      <c r="CY7" s="105"/>
      <c r="CZ7" s="105"/>
      <c r="DA7" s="105"/>
      <c r="DB7" s="106"/>
      <c r="DC7" s="107"/>
      <c r="DD7" s="108">
        <f t="shared" si="33"/>
        <v>0</v>
      </c>
      <c r="DE7" s="109">
        <f t="shared" si="34"/>
        <v>0</v>
      </c>
      <c r="DF7" s="109">
        <f t="shared" si="35"/>
        <v>0</v>
      </c>
      <c r="DG7" s="96">
        <f t="shared" si="32"/>
        <v>0</v>
      </c>
      <c r="DH7" s="110">
        <f t="shared" si="15"/>
        <v>0</v>
      </c>
      <c r="DI7" s="97">
        <f t="shared" si="16"/>
        <v>160.33333333333331</v>
      </c>
      <c r="DJ7" s="111">
        <f t="shared" si="17"/>
        <v>3</v>
      </c>
      <c r="DK7" s="112">
        <f t="shared" si="18"/>
        <v>21.333333333333332</v>
      </c>
      <c r="DL7" s="97">
        <f t="shared" si="19"/>
        <v>160354.66666666666</v>
      </c>
      <c r="DM7" s="97">
        <f t="shared" si="20"/>
        <v>3</v>
      </c>
      <c r="DN7" s="97">
        <f t="shared" si="21"/>
        <v>19.333333333333332</v>
      </c>
      <c r="DO7" s="97">
        <f t="shared" si="22"/>
        <v>160354686</v>
      </c>
      <c r="DP7" s="97">
        <f t="shared" si="23"/>
        <v>3</v>
      </c>
      <c r="DQ7" s="113">
        <f t="shared" si="24"/>
        <v>21.333333333333332</v>
      </c>
      <c r="DR7" s="113">
        <f t="shared" si="25"/>
        <v>160354686021.33334</v>
      </c>
      <c r="DS7" s="113">
        <f t="shared" si="26"/>
        <v>3</v>
      </c>
      <c r="DT7" s="113">
        <f t="shared" si="27"/>
        <v>19</v>
      </c>
      <c r="DU7" s="113">
        <f t="shared" si="28"/>
        <v>160354686021352.34</v>
      </c>
      <c r="DV7" s="114">
        <f t="shared" si="29"/>
        <v>3</v>
      </c>
      <c r="DW7" s="113">
        <f>IF(DV7&lt;&gt;20,RANK(DV7,$DV$4:$DV$23,1)+COUNTIF(DV$4:DV7,DV7)-1,20)</f>
        <v>3</v>
      </c>
      <c r="DX7" s="115">
        <f t="shared" si="30"/>
        <v>0.96586345381526095</v>
      </c>
      <c r="DY7" s="116" t="str">
        <f t="shared" si="31"/>
        <v>-</v>
      </c>
      <c r="DZ7" s="91"/>
      <c r="EA7" s="70"/>
      <c r="EB7" s="70"/>
      <c r="EC7" s="70"/>
      <c r="ED7" s="70"/>
    </row>
    <row r="8" spans="1:134" ht="15.95" customHeight="1">
      <c r="A8" s="70"/>
      <c r="B8" s="70"/>
      <c r="C8" s="64"/>
      <c r="D8" s="92" t="str">
        <f>classi!B294</f>
        <v>FS2_5</v>
      </c>
      <c r="E8" s="117"/>
      <c r="F8" s="93" t="str">
        <f>classi!C294</f>
        <v>Corinne</v>
      </c>
      <c r="G8" s="93" t="str">
        <f>classi!D294</f>
        <v>Benetruy</v>
      </c>
      <c r="H8" s="93">
        <f>classi!F294</f>
        <v>0</v>
      </c>
      <c r="I8" s="203" t="str">
        <f>classi!G294</f>
        <v>Shine</v>
      </c>
      <c r="J8" s="204"/>
      <c r="K8" s="117"/>
      <c r="L8" s="95">
        <v>0</v>
      </c>
      <c r="M8" s="95">
        <v>0</v>
      </c>
      <c r="N8" s="95">
        <v>0</v>
      </c>
      <c r="O8" s="96"/>
      <c r="P8" s="97">
        <f t="shared" si="0"/>
        <v>0</v>
      </c>
      <c r="Q8" s="95">
        <v>0</v>
      </c>
      <c r="R8" s="95">
        <v>0</v>
      </c>
      <c r="S8" s="95">
        <v>0</v>
      </c>
      <c r="T8" s="96"/>
      <c r="U8" s="97">
        <f t="shared" si="1"/>
        <v>0</v>
      </c>
      <c r="V8" s="95">
        <v>0</v>
      </c>
      <c r="W8" s="95">
        <v>0</v>
      </c>
      <c r="X8" s="95">
        <v>0</v>
      </c>
      <c r="Y8" s="96"/>
      <c r="Z8" s="97">
        <f t="shared" si="2"/>
        <v>0</v>
      </c>
      <c r="AA8" s="95">
        <v>0</v>
      </c>
      <c r="AB8" s="95">
        <v>0</v>
      </c>
      <c r="AC8" s="95">
        <v>0</v>
      </c>
      <c r="AD8" s="96"/>
      <c r="AE8" s="97">
        <f t="shared" si="3"/>
        <v>0</v>
      </c>
      <c r="AF8" s="95">
        <v>0</v>
      </c>
      <c r="AG8" s="95">
        <v>0</v>
      </c>
      <c r="AH8" s="95">
        <v>0</v>
      </c>
      <c r="AI8" s="96"/>
      <c r="AJ8" s="97">
        <f t="shared" si="4"/>
        <v>0</v>
      </c>
      <c r="AK8" s="95">
        <v>0</v>
      </c>
      <c r="AL8" s="95">
        <v>0</v>
      </c>
      <c r="AM8" s="95">
        <v>0</v>
      </c>
      <c r="AN8" s="96"/>
      <c r="AO8" s="97">
        <f t="shared" si="5"/>
        <v>0</v>
      </c>
      <c r="AP8" s="95">
        <v>0</v>
      </c>
      <c r="AQ8" s="95">
        <v>0</v>
      </c>
      <c r="AR8" s="95">
        <v>0</v>
      </c>
      <c r="AS8" s="96"/>
      <c r="AT8" s="97">
        <f t="shared" si="6"/>
        <v>0</v>
      </c>
      <c r="AU8" s="95">
        <v>0</v>
      </c>
      <c r="AV8" s="95">
        <v>0</v>
      </c>
      <c r="AW8" s="95">
        <v>0</v>
      </c>
      <c r="AX8" s="96"/>
      <c r="AY8" s="97">
        <f t="shared" si="7"/>
        <v>0</v>
      </c>
      <c r="AZ8" s="98">
        <f t="shared" si="8"/>
        <v>0</v>
      </c>
      <c r="BA8" s="99">
        <v>0</v>
      </c>
      <c r="BB8" s="99">
        <v>0</v>
      </c>
      <c r="BC8" s="99">
        <v>0</v>
      </c>
      <c r="BD8" s="100"/>
      <c r="BE8" s="97">
        <f t="shared" si="9"/>
        <v>0</v>
      </c>
      <c r="BF8" s="99">
        <v>0</v>
      </c>
      <c r="BG8" s="99">
        <v>0</v>
      </c>
      <c r="BH8" s="99">
        <v>0</v>
      </c>
      <c r="BI8" s="100"/>
      <c r="BJ8" s="97">
        <f t="shared" si="10"/>
        <v>0</v>
      </c>
      <c r="BK8" s="99">
        <v>0</v>
      </c>
      <c r="BL8" s="99">
        <v>0</v>
      </c>
      <c r="BM8" s="99">
        <v>0</v>
      </c>
      <c r="BN8" s="100"/>
      <c r="BO8" s="97">
        <f t="shared" si="11"/>
        <v>0</v>
      </c>
      <c r="BP8" s="99">
        <v>0</v>
      </c>
      <c r="BQ8" s="99">
        <v>0</v>
      </c>
      <c r="BR8" s="99">
        <v>0</v>
      </c>
      <c r="BS8" s="100"/>
      <c r="BT8" s="97">
        <f t="shared" si="12"/>
        <v>0</v>
      </c>
      <c r="BU8" s="101">
        <v>0</v>
      </c>
      <c r="BV8" s="101">
        <v>0</v>
      </c>
      <c r="BW8" s="101">
        <v>0</v>
      </c>
      <c r="BX8" s="100"/>
      <c r="BY8" s="97">
        <f t="shared" si="13"/>
        <v>0</v>
      </c>
      <c r="BZ8" s="101">
        <v>0</v>
      </c>
      <c r="CA8" s="101">
        <v>0</v>
      </c>
      <c r="CB8" s="101">
        <v>0</v>
      </c>
      <c r="CC8" s="102"/>
      <c r="CD8" s="103">
        <f t="shared" si="14"/>
        <v>0</v>
      </c>
      <c r="CE8" s="104"/>
      <c r="CF8" s="105"/>
      <c r="CG8" s="105"/>
      <c r="CH8" s="100"/>
      <c r="CI8" s="105"/>
      <c r="CJ8" s="105"/>
      <c r="CK8" s="105"/>
      <c r="CL8" s="100"/>
      <c r="CM8" s="105"/>
      <c r="CN8" s="105"/>
      <c r="CO8" s="105"/>
      <c r="CP8" s="100"/>
      <c r="CQ8" s="105"/>
      <c r="CR8" s="105"/>
      <c r="CS8" s="105"/>
      <c r="CT8" s="100"/>
      <c r="CU8" s="105"/>
      <c r="CV8" s="105"/>
      <c r="CW8" s="105"/>
      <c r="CX8" s="100"/>
      <c r="CY8" s="105"/>
      <c r="CZ8" s="105"/>
      <c r="DA8" s="105"/>
      <c r="DB8" s="106"/>
      <c r="DC8" s="107"/>
      <c r="DD8" s="108">
        <f t="shared" si="33"/>
        <v>0</v>
      </c>
      <c r="DE8" s="109">
        <f t="shared" si="34"/>
        <v>0</v>
      </c>
      <c r="DF8" s="109">
        <f t="shared" si="35"/>
        <v>0</v>
      </c>
      <c r="DG8" s="96">
        <f t="shared" si="32"/>
        <v>0</v>
      </c>
      <c r="DH8" s="110">
        <f t="shared" si="15"/>
        <v>0</v>
      </c>
      <c r="DI8" s="97">
        <f t="shared" si="16"/>
        <v>0</v>
      </c>
      <c r="DJ8" s="111">
        <f t="shared" si="17"/>
        <v>10</v>
      </c>
      <c r="DK8" s="112">
        <f t="shared" si="18"/>
        <v>0</v>
      </c>
      <c r="DL8" s="97">
        <f t="shared" si="19"/>
        <v>0</v>
      </c>
      <c r="DM8" s="97">
        <f t="shared" si="20"/>
        <v>10</v>
      </c>
      <c r="DN8" s="97">
        <f t="shared" si="21"/>
        <v>0</v>
      </c>
      <c r="DO8" s="97">
        <f t="shared" si="22"/>
        <v>0</v>
      </c>
      <c r="DP8" s="97">
        <f t="shared" si="23"/>
        <v>10</v>
      </c>
      <c r="DQ8" s="113">
        <f t="shared" si="24"/>
        <v>0</v>
      </c>
      <c r="DR8" s="113">
        <f t="shared" si="25"/>
        <v>0</v>
      </c>
      <c r="DS8" s="113">
        <f t="shared" si="26"/>
        <v>10</v>
      </c>
      <c r="DT8" s="113">
        <f t="shared" si="27"/>
        <v>0</v>
      </c>
      <c r="DU8" s="113">
        <f t="shared" si="28"/>
        <v>0</v>
      </c>
      <c r="DV8" s="114">
        <f t="shared" si="29"/>
        <v>10</v>
      </c>
      <c r="DW8" s="113">
        <f>IF(DV8&lt;&gt;20,RANK(DV8,$DV$4:$DV$23,1)+COUNTIF(DV$4:DV8,DV8)-1,20)</f>
        <v>10</v>
      </c>
      <c r="DX8" s="115">
        <f t="shared" si="30"/>
        <v>0</v>
      </c>
      <c r="DY8" s="116" t="str">
        <f t="shared" si="31"/>
        <v>-</v>
      </c>
      <c r="DZ8" s="91"/>
      <c r="EA8" s="70"/>
      <c r="EB8" s="70"/>
      <c r="EC8" s="70"/>
      <c r="ED8" s="70"/>
    </row>
    <row r="9" spans="1:134" ht="15.95" customHeight="1">
      <c r="A9" s="70"/>
      <c r="B9" s="70"/>
      <c r="C9" s="64"/>
      <c r="D9" s="92" t="str">
        <f>classi!B295</f>
        <v>FS2_6</v>
      </c>
      <c r="E9" s="117"/>
      <c r="F9" s="93" t="str">
        <f>classi!C295</f>
        <v>Sara</v>
      </c>
      <c r="G9" s="93" t="str">
        <f>classi!D295</f>
        <v>Bonazzi</v>
      </c>
      <c r="H9" s="93">
        <f>classi!F295</f>
        <v>0</v>
      </c>
      <c r="I9" s="203" t="str">
        <f>classi!G295</f>
        <v>Maya</v>
      </c>
      <c r="J9" s="204"/>
      <c r="K9" s="117"/>
      <c r="L9" s="95">
        <v>10</v>
      </c>
      <c r="M9" s="95">
        <v>22</v>
      </c>
      <c r="N9" s="95">
        <v>16</v>
      </c>
      <c r="O9" s="96"/>
      <c r="P9" s="97">
        <f t="shared" si="0"/>
        <v>16</v>
      </c>
      <c r="Q9" s="95">
        <v>12</v>
      </c>
      <c r="R9" s="95">
        <v>18</v>
      </c>
      <c r="S9" s="95">
        <v>15</v>
      </c>
      <c r="T9" s="96"/>
      <c r="U9" s="97">
        <f t="shared" si="1"/>
        <v>15</v>
      </c>
      <c r="V9" s="95">
        <v>12</v>
      </c>
      <c r="W9" s="95">
        <v>18</v>
      </c>
      <c r="X9" s="95">
        <v>16</v>
      </c>
      <c r="Y9" s="96"/>
      <c r="Z9" s="97">
        <f t="shared" si="2"/>
        <v>15.333333333333334</v>
      </c>
      <c r="AA9" s="95">
        <v>18</v>
      </c>
      <c r="AB9" s="95">
        <v>17</v>
      </c>
      <c r="AC9" s="95">
        <v>16</v>
      </c>
      <c r="AD9" s="96"/>
      <c r="AE9" s="97">
        <f t="shared" si="3"/>
        <v>17</v>
      </c>
      <c r="AF9" s="95">
        <v>14</v>
      </c>
      <c r="AG9" s="95">
        <v>19</v>
      </c>
      <c r="AH9" s="95">
        <v>17</v>
      </c>
      <c r="AI9" s="96"/>
      <c r="AJ9" s="97">
        <f t="shared" si="4"/>
        <v>16.666666666666668</v>
      </c>
      <c r="AK9" s="95">
        <v>14</v>
      </c>
      <c r="AL9" s="95">
        <v>19</v>
      </c>
      <c r="AM9" s="95">
        <v>17</v>
      </c>
      <c r="AN9" s="96"/>
      <c r="AO9" s="97">
        <f t="shared" si="5"/>
        <v>16.666666666666668</v>
      </c>
      <c r="AP9" s="95">
        <v>14</v>
      </c>
      <c r="AQ9" s="95">
        <v>18</v>
      </c>
      <c r="AR9" s="95">
        <v>16</v>
      </c>
      <c r="AS9" s="96"/>
      <c r="AT9" s="97">
        <f t="shared" si="6"/>
        <v>16</v>
      </c>
      <c r="AU9" s="95">
        <v>16</v>
      </c>
      <c r="AV9" s="95">
        <v>19</v>
      </c>
      <c r="AW9" s="95">
        <v>16</v>
      </c>
      <c r="AX9" s="96"/>
      <c r="AY9" s="97">
        <f t="shared" si="7"/>
        <v>17</v>
      </c>
      <c r="AZ9" s="98">
        <f t="shared" si="8"/>
        <v>129.66666666666669</v>
      </c>
      <c r="BA9" s="99">
        <v>0</v>
      </c>
      <c r="BB9" s="99">
        <v>0</v>
      </c>
      <c r="BC9" s="99">
        <v>0</v>
      </c>
      <c r="BD9" s="100"/>
      <c r="BE9" s="97">
        <f t="shared" si="9"/>
        <v>0</v>
      </c>
      <c r="BF9" s="99">
        <v>0</v>
      </c>
      <c r="BG9" s="99">
        <v>0</v>
      </c>
      <c r="BH9" s="99">
        <v>0</v>
      </c>
      <c r="BI9" s="100"/>
      <c r="BJ9" s="97">
        <f t="shared" si="10"/>
        <v>0</v>
      </c>
      <c r="BK9" s="99">
        <v>0</v>
      </c>
      <c r="BL9" s="99">
        <v>0</v>
      </c>
      <c r="BM9" s="99">
        <v>0</v>
      </c>
      <c r="BN9" s="100"/>
      <c r="BO9" s="97">
        <f t="shared" si="11"/>
        <v>0</v>
      </c>
      <c r="BP9" s="99">
        <v>0</v>
      </c>
      <c r="BQ9" s="99">
        <v>0</v>
      </c>
      <c r="BR9" s="99">
        <v>0</v>
      </c>
      <c r="BS9" s="100"/>
      <c r="BT9" s="97">
        <f t="shared" si="12"/>
        <v>0</v>
      </c>
      <c r="BU9" s="101">
        <v>0</v>
      </c>
      <c r="BV9" s="101">
        <v>0</v>
      </c>
      <c r="BW9" s="101">
        <v>0</v>
      </c>
      <c r="BX9" s="100"/>
      <c r="BY9" s="97">
        <f t="shared" si="13"/>
        <v>0</v>
      </c>
      <c r="BZ9" s="101">
        <v>0</v>
      </c>
      <c r="CA9" s="101">
        <v>0</v>
      </c>
      <c r="CB9" s="101">
        <v>0</v>
      </c>
      <c r="CC9" s="102"/>
      <c r="CD9" s="103">
        <f t="shared" si="14"/>
        <v>0</v>
      </c>
      <c r="CE9" s="104"/>
      <c r="CF9" s="105"/>
      <c r="CG9" s="105"/>
      <c r="CH9" s="100"/>
      <c r="CI9" s="105"/>
      <c r="CJ9" s="105"/>
      <c r="CK9" s="105"/>
      <c r="CL9" s="100"/>
      <c r="CM9" s="105"/>
      <c r="CN9" s="105"/>
      <c r="CO9" s="105"/>
      <c r="CP9" s="100"/>
      <c r="CQ9" s="105"/>
      <c r="CR9" s="105"/>
      <c r="CS9" s="105"/>
      <c r="CT9" s="100"/>
      <c r="CU9" s="105"/>
      <c r="CV9" s="105"/>
      <c r="CW9" s="105"/>
      <c r="CX9" s="100"/>
      <c r="CY9" s="105"/>
      <c r="CZ9" s="105"/>
      <c r="DA9" s="105"/>
      <c r="DB9" s="106"/>
      <c r="DC9" s="107"/>
      <c r="DD9" s="108">
        <f t="shared" si="33"/>
        <v>0</v>
      </c>
      <c r="DE9" s="109">
        <f t="shared" si="34"/>
        <v>0</v>
      </c>
      <c r="DF9" s="109">
        <f t="shared" si="35"/>
        <v>0</v>
      </c>
      <c r="DG9" s="96">
        <f t="shared" si="32"/>
        <v>0</v>
      </c>
      <c r="DH9" s="110">
        <f t="shared" si="15"/>
        <v>0</v>
      </c>
      <c r="DI9" s="97">
        <f t="shared" si="16"/>
        <v>129.66666666666669</v>
      </c>
      <c r="DJ9" s="111">
        <f t="shared" si="17"/>
        <v>8</v>
      </c>
      <c r="DK9" s="112">
        <f t="shared" si="18"/>
        <v>16</v>
      </c>
      <c r="DL9" s="97">
        <f t="shared" si="19"/>
        <v>129682.66666666669</v>
      </c>
      <c r="DM9" s="97">
        <f t="shared" si="20"/>
        <v>8</v>
      </c>
      <c r="DN9" s="97">
        <f t="shared" si="21"/>
        <v>16.666666666666668</v>
      </c>
      <c r="DO9" s="97">
        <f t="shared" si="22"/>
        <v>129682683.33333336</v>
      </c>
      <c r="DP9" s="97">
        <f t="shared" si="23"/>
        <v>8</v>
      </c>
      <c r="DQ9" s="113">
        <f t="shared" si="24"/>
        <v>15</v>
      </c>
      <c r="DR9" s="113">
        <f t="shared" si="25"/>
        <v>129682683348.33336</v>
      </c>
      <c r="DS9" s="113">
        <f t="shared" si="26"/>
        <v>8</v>
      </c>
      <c r="DT9" s="113">
        <f t="shared" si="27"/>
        <v>16.666666666666668</v>
      </c>
      <c r="DU9" s="113">
        <f t="shared" si="28"/>
        <v>129682683348350.03</v>
      </c>
      <c r="DV9" s="114">
        <f t="shared" si="29"/>
        <v>8</v>
      </c>
      <c r="DW9" s="113">
        <f>IF(DV9&lt;&gt;20,RANK(DV9,$DV$4:$DV$23,1)+COUNTIF(DV$4:DV9,DV9)-1,20)</f>
        <v>8</v>
      </c>
      <c r="DX9" s="115">
        <f t="shared" si="30"/>
        <v>0.78112449799196804</v>
      </c>
      <c r="DY9" s="116" t="str">
        <f t="shared" si="31"/>
        <v>-</v>
      </c>
      <c r="DZ9" s="91"/>
      <c r="EA9" s="70"/>
      <c r="EB9" s="70"/>
      <c r="EC9" s="70"/>
      <c r="ED9" s="70"/>
    </row>
    <row r="10" spans="1:134" ht="15.95" customHeight="1">
      <c r="A10" s="70"/>
      <c r="B10" s="70"/>
      <c r="C10" s="64"/>
      <c r="D10" s="92" t="str">
        <f>classi!B296</f>
        <v>FS2_7</v>
      </c>
      <c r="E10" s="117"/>
      <c r="F10" s="93" t="str">
        <f>classi!C296</f>
        <v>Chiara</v>
      </c>
      <c r="G10" s="93" t="str">
        <f>classi!D296</f>
        <v>Di Bene</v>
      </c>
      <c r="H10" s="93">
        <f>classi!F296</f>
        <v>0</v>
      </c>
      <c r="I10" s="203" t="str">
        <f>classi!G296</f>
        <v>Pasti</v>
      </c>
      <c r="J10" s="204"/>
      <c r="K10" s="117"/>
      <c r="L10" s="95">
        <v>15</v>
      </c>
      <c r="M10" s="95">
        <v>20</v>
      </c>
      <c r="N10" s="95">
        <v>15</v>
      </c>
      <c r="O10" s="96"/>
      <c r="P10" s="97">
        <f t="shared" si="0"/>
        <v>16.666666666666668</v>
      </c>
      <c r="Q10" s="95">
        <v>18</v>
      </c>
      <c r="R10" s="95">
        <v>17</v>
      </c>
      <c r="S10" s="95">
        <v>16</v>
      </c>
      <c r="T10" s="96"/>
      <c r="U10" s="97">
        <f t="shared" si="1"/>
        <v>17</v>
      </c>
      <c r="V10" s="95">
        <v>18</v>
      </c>
      <c r="W10" s="95">
        <v>17</v>
      </c>
      <c r="X10" s="95">
        <v>15</v>
      </c>
      <c r="Y10" s="96"/>
      <c r="Z10" s="97">
        <f t="shared" si="2"/>
        <v>16.666666666666668</v>
      </c>
      <c r="AA10" s="95">
        <v>15</v>
      </c>
      <c r="AB10" s="95">
        <v>16</v>
      </c>
      <c r="AC10" s="95">
        <v>16</v>
      </c>
      <c r="AD10" s="96"/>
      <c r="AE10" s="97">
        <f t="shared" si="3"/>
        <v>15.666666666666666</v>
      </c>
      <c r="AF10" s="95">
        <v>15</v>
      </c>
      <c r="AG10" s="95">
        <v>17</v>
      </c>
      <c r="AH10" s="95">
        <v>17</v>
      </c>
      <c r="AI10" s="96"/>
      <c r="AJ10" s="97">
        <f t="shared" si="4"/>
        <v>16.333333333333332</v>
      </c>
      <c r="AK10" s="95">
        <v>12</v>
      </c>
      <c r="AL10" s="95">
        <v>18</v>
      </c>
      <c r="AM10" s="95">
        <v>15</v>
      </c>
      <c r="AN10" s="96"/>
      <c r="AO10" s="97">
        <f t="shared" si="5"/>
        <v>15</v>
      </c>
      <c r="AP10" s="95">
        <v>13</v>
      </c>
      <c r="AQ10" s="95">
        <v>17</v>
      </c>
      <c r="AR10" s="95">
        <v>15</v>
      </c>
      <c r="AS10" s="96"/>
      <c r="AT10" s="97">
        <f t="shared" si="6"/>
        <v>15</v>
      </c>
      <c r="AU10" s="95">
        <v>14</v>
      </c>
      <c r="AV10" s="95">
        <v>17</v>
      </c>
      <c r="AW10" s="95">
        <v>15</v>
      </c>
      <c r="AX10" s="96"/>
      <c r="AY10" s="97">
        <f t="shared" si="7"/>
        <v>15.333333333333334</v>
      </c>
      <c r="AZ10" s="98">
        <f t="shared" si="8"/>
        <v>127.66666666666667</v>
      </c>
      <c r="BA10" s="99">
        <v>2</v>
      </c>
      <c r="BB10" s="99">
        <v>1</v>
      </c>
      <c r="BC10" s="99">
        <v>1</v>
      </c>
      <c r="BD10" s="100"/>
      <c r="BE10" s="97">
        <f t="shared" si="9"/>
        <v>1.3333333333333333</v>
      </c>
      <c r="BF10" s="99">
        <v>0</v>
      </c>
      <c r="BG10" s="99">
        <v>0</v>
      </c>
      <c r="BH10" s="99">
        <v>0</v>
      </c>
      <c r="BI10" s="100"/>
      <c r="BJ10" s="97">
        <f t="shared" si="10"/>
        <v>0</v>
      </c>
      <c r="BK10" s="99">
        <v>0</v>
      </c>
      <c r="BL10" s="99">
        <v>0</v>
      </c>
      <c r="BM10" s="99">
        <v>0</v>
      </c>
      <c r="BN10" s="100"/>
      <c r="BO10" s="97">
        <f t="shared" si="11"/>
        <v>0</v>
      </c>
      <c r="BP10" s="99">
        <v>0</v>
      </c>
      <c r="BQ10" s="99">
        <v>0</v>
      </c>
      <c r="BR10" s="99">
        <v>0</v>
      </c>
      <c r="BS10" s="100"/>
      <c r="BT10" s="97">
        <f t="shared" si="12"/>
        <v>0</v>
      </c>
      <c r="BU10" s="101">
        <v>0</v>
      </c>
      <c r="BV10" s="101">
        <v>0</v>
      </c>
      <c r="BW10" s="101">
        <v>0</v>
      </c>
      <c r="BX10" s="100"/>
      <c r="BY10" s="97">
        <f t="shared" si="13"/>
        <v>0</v>
      </c>
      <c r="BZ10" s="101">
        <v>0</v>
      </c>
      <c r="CA10" s="101">
        <v>1</v>
      </c>
      <c r="CB10" s="101">
        <v>0</v>
      </c>
      <c r="CC10" s="102"/>
      <c r="CD10" s="103">
        <f t="shared" si="14"/>
        <v>0.33333333333333331</v>
      </c>
      <c r="CE10" s="104"/>
      <c r="CF10" s="105"/>
      <c r="CG10" s="105"/>
      <c r="CH10" s="100"/>
      <c r="CI10" s="105"/>
      <c r="CJ10" s="105"/>
      <c r="CK10" s="105"/>
      <c r="CL10" s="100"/>
      <c r="CM10" s="105"/>
      <c r="CN10" s="105"/>
      <c r="CO10" s="105"/>
      <c r="CP10" s="100"/>
      <c r="CQ10" s="105"/>
      <c r="CR10" s="105"/>
      <c r="CS10" s="105"/>
      <c r="CT10" s="100"/>
      <c r="CU10" s="105"/>
      <c r="CV10" s="105"/>
      <c r="CW10" s="105"/>
      <c r="CX10" s="100"/>
      <c r="CY10" s="105"/>
      <c r="CZ10" s="105"/>
      <c r="DA10" s="105"/>
      <c r="DB10" s="106"/>
      <c r="DC10" s="107"/>
      <c r="DD10" s="108">
        <f t="shared" si="33"/>
        <v>2</v>
      </c>
      <c r="DE10" s="109">
        <f t="shared" si="34"/>
        <v>2</v>
      </c>
      <c r="DF10" s="109">
        <f t="shared" si="35"/>
        <v>1</v>
      </c>
      <c r="DG10" s="96">
        <f t="shared" si="32"/>
        <v>0</v>
      </c>
      <c r="DH10" s="110">
        <f t="shared" si="15"/>
        <v>1.6666666666666665</v>
      </c>
      <c r="DI10" s="97">
        <f t="shared" si="16"/>
        <v>126</v>
      </c>
      <c r="DJ10" s="111">
        <f t="shared" si="17"/>
        <v>9</v>
      </c>
      <c r="DK10" s="112">
        <f t="shared" si="18"/>
        <v>16.666666666666668</v>
      </c>
      <c r="DL10" s="97">
        <f t="shared" si="19"/>
        <v>126016.66666666667</v>
      </c>
      <c r="DM10" s="97">
        <f t="shared" si="20"/>
        <v>9</v>
      </c>
      <c r="DN10" s="97">
        <f t="shared" si="21"/>
        <v>16.333333333333332</v>
      </c>
      <c r="DO10" s="97">
        <f t="shared" si="22"/>
        <v>126016683</v>
      </c>
      <c r="DP10" s="97">
        <f t="shared" si="23"/>
        <v>9</v>
      </c>
      <c r="DQ10" s="113">
        <f t="shared" si="24"/>
        <v>17</v>
      </c>
      <c r="DR10" s="113">
        <f t="shared" si="25"/>
        <v>126016683017</v>
      </c>
      <c r="DS10" s="113">
        <f t="shared" si="26"/>
        <v>9</v>
      </c>
      <c r="DT10" s="113">
        <f t="shared" si="27"/>
        <v>15</v>
      </c>
      <c r="DU10" s="113">
        <f t="shared" si="28"/>
        <v>126016683017015</v>
      </c>
      <c r="DV10" s="114">
        <f t="shared" si="29"/>
        <v>9</v>
      </c>
      <c r="DW10" s="113">
        <f>IF(DV10&lt;&gt;20,RANK(DV10,$DV$4:$DV$23,1)+COUNTIF(DV$4:DV10,DV10)-1,20)</f>
        <v>9</v>
      </c>
      <c r="DX10" s="115">
        <f t="shared" si="30"/>
        <v>0.75903614457831325</v>
      </c>
      <c r="DY10" s="116" t="str">
        <f t="shared" si="31"/>
        <v>-</v>
      </c>
      <c r="DZ10" s="91"/>
      <c r="EA10" s="70"/>
      <c r="EB10" s="70"/>
      <c r="EC10" s="70"/>
      <c r="ED10" s="70"/>
    </row>
    <row r="11" spans="1:134" ht="15.95" customHeight="1">
      <c r="A11" s="70"/>
      <c r="B11" s="70"/>
      <c r="C11" s="64"/>
      <c r="D11" s="92" t="str">
        <f>classi!B297</f>
        <v>FS2_8</v>
      </c>
      <c r="E11" s="117"/>
      <c r="F11" s="93" t="str">
        <f>classi!C297</f>
        <v>Lucrezia</v>
      </c>
      <c r="G11" s="93" t="str">
        <f>classi!D297</f>
        <v>Brambilla</v>
      </c>
      <c r="H11" s="93">
        <f>classi!F297</f>
        <v>0</v>
      </c>
      <c r="I11" s="203" t="str">
        <f>classi!G297</f>
        <v>Shaza</v>
      </c>
      <c r="J11" s="204"/>
      <c r="K11" s="117"/>
      <c r="L11" s="95">
        <v>23</v>
      </c>
      <c r="M11" s="95">
        <v>23</v>
      </c>
      <c r="N11" s="95">
        <v>19</v>
      </c>
      <c r="O11" s="96"/>
      <c r="P11" s="97">
        <f t="shared" si="0"/>
        <v>21.666666666666668</v>
      </c>
      <c r="Q11" s="95">
        <v>23</v>
      </c>
      <c r="R11" s="95">
        <v>22</v>
      </c>
      <c r="S11" s="95">
        <v>20</v>
      </c>
      <c r="T11" s="96"/>
      <c r="U11" s="97">
        <f t="shared" si="1"/>
        <v>21.666666666666668</v>
      </c>
      <c r="V11" s="95">
        <v>22</v>
      </c>
      <c r="W11" s="95">
        <v>20</v>
      </c>
      <c r="X11" s="95">
        <v>20</v>
      </c>
      <c r="Y11" s="96"/>
      <c r="Z11" s="97">
        <f t="shared" si="2"/>
        <v>20.666666666666668</v>
      </c>
      <c r="AA11" s="95">
        <v>22</v>
      </c>
      <c r="AB11" s="95">
        <v>20</v>
      </c>
      <c r="AC11" s="95">
        <v>20</v>
      </c>
      <c r="AD11" s="96"/>
      <c r="AE11" s="97">
        <f t="shared" si="3"/>
        <v>20.666666666666668</v>
      </c>
      <c r="AF11" s="95">
        <v>20</v>
      </c>
      <c r="AG11" s="95">
        <v>20</v>
      </c>
      <c r="AH11" s="95">
        <v>20</v>
      </c>
      <c r="AI11" s="96"/>
      <c r="AJ11" s="97">
        <v>20</v>
      </c>
      <c r="AK11" s="95">
        <v>22</v>
      </c>
      <c r="AL11" s="95">
        <v>21</v>
      </c>
      <c r="AM11" s="95">
        <v>19</v>
      </c>
      <c r="AN11" s="96"/>
      <c r="AO11" s="97">
        <f t="shared" si="5"/>
        <v>20.666666666666668</v>
      </c>
      <c r="AP11" s="95">
        <v>21</v>
      </c>
      <c r="AQ11" s="95">
        <v>19</v>
      </c>
      <c r="AR11" s="95">
        <v>18</v>
      </c>
      <c r="AS11" s="96"/>
      <c r="AT11" s="97">
        <f t="shared" si="6"/>
        <v>19.333333333333332</v>
      </c>
      <c r="AU11" s="95">
        <v>23</v>
      </c>
      <c r="AV11" s="95">
        <v>20</v>
      </c>
      <c r="AW11" s="95">
        <v>19</v>
      </c>
      <c r="AX11" s="96"/>
      <c r="AY11" s="97">
        <f t="shared" si="7"/>
        <v>20.666666666666668</v>
      </c>
      <c r="AZ11" s="98">
        <f t="shared" si="8"/>
        <v>165.33333333333334</v>
      </c>
      <c r="BA11" s="99">
        <v>0</v>
      </c>
      <c r="BB11" s="99">
        <v>0</v>
      </c>
      <c r="BC11" s="99">
        <v>0</v>
      </c>
      <c r="BD11" s="100"/>
      <c r="BE11" s="97">
        <f t="shared" si="9"/>
        <v>0</v>
      </c>
      <c r="BF11" s="99">
        <v>0</v>
      </c>
      <c r="BG11" s="99">
        <v>0</v>
      </c>
      <c r="BH11" s="99">
        <v>0</v>
      </c>
      <c r="BI11" s="100"/>
      <c r="BJ11" s="97">
        <f t="shared" si="10"/>
        <v>0</v>
      </c>
      <c r="BK11" s="99">
        <v>0</v>
      </c>
      <c r="BL11" s="99">
        <v>0</v>
      </c>
      <c r="BM11" s="99">
        <v>0</v>
      </c>
      <c r="BN11" s="100"/>
      <c r="BO11" s="97">
        <f t="shared" si="11"/>
        <v>0</v>
      </c>
      <c r="BP11" s="99">
        <v>0</v>
      </c>
      <c r="BQ11" s="99">
        <v>0</v>
      </c>
      <c r="BR11" s="99">
        <v>0</v>
      </c>
      <c r="BS11" s="100"/>
      <c r="BT11" s="97">
        <f t="shared" si="12"/>
        <v>0</v>
      </c>
      <c r="BU11" s="101">
        <v>0</v>
      </c>
      <c r="BV11" s="101">
        <v>0</v>
      </c>
      <c r="BW11" s="101">
        <v>0</v>
      </c>
      <c r="BX11" s="100"/>
      <c r="BY11" s="97">
        <f t="shared" si="13"/>
        <v>0</v>
      </c>
      <c r="BZ11" s="101">
        <v>0</v>
      </c>
      <c r="CA11" s="101">
        <v>0</v>
      </c>
      <c r="CB11" s="101">
        <v>0</v>
      </c>
      <c r="CC11" s="102"/>
      <c r="CD11" s="103">
        <f t="shared" si="14"/>
        <v>0</v>
      </c>
      <c r="CE11" s="104"/>
      <c r="CF11" s="105"/>
      <c r="CG11" s="105"/>
      <c r="CH11" s="100"/>
      <c r="CI11" s="105"/>
      <c r="CJ11" s="105"/>
      <c r="CK11" s="105"/>
      <c r="CL11" s="100"/>
      <c r="CM11" s="105"/>
      <c r="CN11" s="105"/>
      <c r="CO11" s="105"/>
      <c r="CP11" s="100"/>
      <c r="CQ11" s="105"/>
      <c r="CR11" s="105"/>
      <c r="CS11" s="105"/>
      <c r="CT11" s="100"/>
      <c r="CU11" s="105"/>
      <c r="CV11" s="105"/>
      <c r="CW11" s="105"/>
      <c r="CX11" s="100"/>
      <c r="CY11" s="105"/>
      <c r="CZ11" s="105"/>
      <c r="DA11" s="105"/>
      <c r="DB11" s="106"/>
      <c r="DC11" s="107"/>
      <c r="DD11" s="108">
        <f t="shared" si="33"/>
        <v>0</v>
      </c>
      <c r="DE11" s="109">
        <f t="shared" si="34"/>
        <v>0</v>
      </c>
      <c r="DF11" s="109">
        <f t="shared" si="35"/>
        <v>0</v>
      </c>
      <c r="DG11" s="96">
        <f t="shared" si="32"/>
        <v>0</v>
      </c>
      <c r="DH11" s="110">
        <f t="shared" si="15"/>
        <v>0</v>
      </c>
      <c r="DI11" s="97">
        <f t="shared" si="16"/>
        <v>165.33333333333334</v>
      </c>
      <c r="DJ11" s="111">
        <f t="shared" si="17"/>
        <v>2</v>
      </c>
      <c r="DK11" s="112">
        <f t="shared" si="18"/>
        <v>21.666666666666668</v>
      </c>
      <c r="DL11" s="97">
        <f t="shared" si="19"/>
        <v>165355</v>
      </c>
      <c r="DM11" s="97">
        <f t="shared" si="20"/>
        <v>2</v>
      </c>
      <c r="DN11" s="97">
        <f t="shared" si="21"/>
        <v>20</v>
      </c>
      <c r="DO11" s="97">
        <f t="shared" si="22"/>
        <v>165355020</v>
      </c>
      <c r="DP11" s="97">
        <f t="shared" si="23"/>
        <v>2</v>
      </c>
      <c r="DQ11" s="113">
        <f t="shared" si="24"/>
        <v>21.666666666666668</v>
      </c>
      <c r="DR11" s="113">
        <f t="shared" si="25"/>
        <v>165355020021.66666</v>
      </c>
      <c r="DS11" s="113">
        <f t="shared" si="26"/>
        <v>2</v>
      </c>
      <c r="DT11" s="113">
        <f t="shared" si="27"/>
        <v>20.666666666666668</v>
      </c>
      <c r="DU11" s="113">
        <f t="shared" si="28"/>
        <v>165355020021687.31</v>
      </c>
      <c r="DV11" s="114">
        <f t="shared" si="29"/>
        <v>2</v>
      </c>
      <c r="DW11" s="113">
        <f>IF(DV11&lt;&gt;20,RANK(DV11,$DV$4:$DV$23,1)+COUNTIF(DV$4:DV11,DV11)-1,20)</f>
        <v>2</v>
      </c>
      <c r="DX11" s="115">
        <f t="shared" si="30"/>
        <v>0.99598393574297195</v>
      </c>
      <c r="DY11" s="116" t="str">
        <f t="shared" si="31"/>
        <v>-</v>
      </c>
      <c r="DZ11" s="91"/>
      <c r="EA11" s="70"/>
      <c r="EB11" s="70"/>
      <c r="EC11" s="70"/>
      <c r="ED11" s="70"/>
    </row>
    <row r="12" spans="1:134" ht="15.95" customHeight="1">
      <c r="A12" s="70"/>
      <c r="B12" s="70"/>
      <c r="C12" s="64"/>
      <c r="D12" s="92" t="str">
        <f>classi!B298</f>
        <v>FS2_9</v>
      </c>
      <c r="E12" s="117"/>
      <c r="F12" s="93" t="str">
        <f>classi!C298</f>
        <v>Matteo</v>
      </c>
      <c r="G12" s="93" t="str">
        <f>classi!D298</f>
        <v>Trenti</v>
      </c>
      <c r="H12" s="93">
        <f>classi!F298</f>
        <v>0</v>
      </c>
      <c r="I12" s="203" t="str">
        <f>classi!G298</f>
        <v>Freccia</v>
      </c>
      <c r="J12" s="204"/>
      <c r="K12" s="117"/>
      <c r="L12" s="95">
        <v>22</v>
      </c>
      <c r="M12" s="95">
        <v>22</v>
      </c>
      <c r="N12" s="95">
        <v>20</v>
      </c>
      <c r="O12" s="96"/>
      <c r="P12" s="97">
        <f t="shared" si="0"/>
        <v>21.333333333333332</v>
      </c>
      <c r="Q12" s="95">
        <v>20</v>
      </c>
      <c r="R12" s="95">
        <v>20</v>
      </c>
      <c r="S12" s="95">
        <v>20</v>
      </c>
      <c r="T12" s="96"/>
      <c r="U12" s="97">
        <f t="shared" si="1"/>
        <v>20</v>
      </c>
      <c r="V12" s="95">
        <v>21</v>
      </c>
      <c r="W12" s="95">
        <v>21</v>
      </c>
      <c r="X12" s="95">
        <v>19</v>
      </c>
      <c r="Y12" s="96"/>
      <c r="Z12" s="97">
        <f t="shared" si="2"/>
        <v>20.333333333333332</v>
      </c>
      <c r="AA12" s="95">
        <v>20</v>
      </c>
      <c r="AB12" s="95">
        <v>22</v>
      </c>
      <c r="AC12" s="95">
        <v>20</v>
      </c>
      <c r="AD12" s="96"/>
      <c r="AE12" s="97">
        <f t="shared" si="3"/>
        <v>20.666666666666668</v>
      </c>
      <c r="AF12" s="95">
        <v>19</v>
      </c>
      <c r="AG12" s="95">
        <v>18</v>
      </c>
      <c r="AH12" s="95">
        <v>19</v>
      </c>
      <c r="AI12" s="96"/>
      <c r="AJ12" s="97">
        <f t="shared" si="4"/>
        <v>18.666666666666668</v>
      </c>
      <c r="AK12" s="95">
        <v>19</v>
      </c>
      <c r="AL12" s="95">
        <v>19</v>
      </c>
      <c r="AM12" s="95">
        <v>18</v>
      </c>
      <c r="AN12" s="96"/>
      <c r="AO12" s="97">
        <f t="shared" si="5"/>
        <v>18.666666666666668</v>
      </c>
      <c r="AP12" s="95">
        <v>19</v>
      </c>
      <c r="AQ12" s="95">
        <v>19</v>
      </c>
      <c r="AR12" s="95">
        <v>17</v>
      </c>
      <c r="AS12" s="96"/>
      <c r="AT12" s="97">
        <f t="shared" si="6"/>
        <v>18.333333333333332</v>
      </c>
      <c r="AU12" s="95">
        <v>19</v>
      </c>
      <c r="AV12" s="95">
        <v>19</v>
      </c>
      <c r="AW12" s="95">
        <v>17</v>
      </c>
      <c r="AX12" s="96"/>
      <c r="AY12" s="97">
        <f t="shared" si="7"/>
        <v>18.333333333333332</v>
      </c>
      <c r="AZ12" s="98">
        <f t="shared" si="8"/>
        <v>156.33333333333334</v>
      </c>
      <c r="BA12" s="99">
        <v>0</v>
      </c>
      <c r="BB12" s="99">
        <v>0</v>
      </c>
      <c r="BC12" s="99">
        <v>0</v>
      </c>
      <c r="BD12" s="100"/>
      <c r="BE12" s="97">
        <f t="shared" si="9"/>
        <v>0</v>
      </c>
      <c r="BF12" s="99">
        <v>0</v>
      </c>
      <c r="BG12" s="99">
        <v>0</v>
      </c>
      <c r="BH12" s="99">
        <v>0</v>
      </c>
      <c r="BI12" s="100"/>
      <c r="BJ12" s="97">
        <f t="shared" si="10"/>
        <v>0</v>
      </c>
      <c r="BK12" s="99">
        <v>0</v>
      </c>
      <c r="BL12" s="99">
        <v>0</v>
      </c>
      <c r="BM12" s="99">
        <v>0</v>
      </c>
      <c r="BN12" s="100"/>
      <c r="BO12" s="97">
        <f t="shared" si="11"/>
        <v>0</v>
      </c>
      <c r="BP12" s="99">
        <v>0</v>
      </c>
      <c r="BQ12" s="99">
        <v>0</v>
      </c>
      <c r="BR12" s="99">
        <v>0</v>
      </c>
      <c r="BS12" s="100"/>
      <c r="BT12" s="97">
        <f t="shared" si="12"/>
        <v>0</v>
      </c>
      <c r="BU12" s="101">
        <v>0</v>
      </c>
      <c r="BV12" s="101">
        <v>0</v>
      </c>
      <c r="BW12" s="101">
        <v>0</v>
      </c>
      <c r="BX12" s="100"/>
      <c r="BY12" s="97">
        <f t="shared" si="13"/>
        <v>0</v>
      </c>
      <c r="BZ12" s="101">
        <v>0</v>
      </c>
      <c r="CA12" s="101">
        <v>0</v>
      </c>
      <c r="CB12" s="101">
        <v>0</v>
      </c>
      <c r="CC12" s="102"/>
      <c r="CD12" s="103">
        <f t="shared" si="14"/>
        <v>0</v>
      </c>
      <c r="CE12" s="104"/>
      <c r="CF12" s="105"/>
      <c r="CG12" s="105"/>
      <c r="CH12" s="100"/>
      <c r="CI12" s="105"/>
      <c r="CJ12" s="105"/>
      <c r="CK12" s="105"/>
      <c r="CL12" s="100"/>
      <c r="CM12" s="105"/>
      <c r="CN12" s="105"/>
      <c r="CO12" s="105"/>
      <c r="CP12" s="100"/>
      <c r="CQ12" s="105"/>
      <c r="CR12" s="105"/>
      <c r="CS12" s="105"/>
      <c r="CT12" s="100"/>
      <c r="CU12" s="105"/>
      <c r="CV12" s="105"/>
      <c r="CW12" s="105"/>
      <c r="CX12" s="100"/>
      <c r="CY12" s="105"/>
      <c r="CZ12" s="105"/>
      <c r="DA12" s="105"/>
      <c r="DB12" s="106"/>
      <c r="DC12" s="107"/>
      <c r="DD12" s="108">
        <f t="shared" si="33"/>
        <v>0</v>
      </c>
      <c r="DE12" s="109">
        <f t="shared" si="34"/>
        <v>0</v>
      </c>
      <c r="DF12" s="109">
        <f t="shared" si="35"/>
        <v>0</v>
      </c>
      <c r="DG12" s="96">
        <f t="shared" si="32"/>
        <v>0</v>
      </c>
      <c r="DH12" s="110">
        <f t="shared" si="15"/>
        <v>0</v>
      </c>
      <c r="DI12" s="97">
        <f t="shared" si="16"/>
        <v>156.33333333333334</v>
      </c>
      <c r="DJ12" s="111">
        <f t="shared" si="17"/>
        <v>4</v>
      </c>
      <c r="DK12" s="112">
        <f t="shared" si="18"/>
        <v>21.333333333333332</v>
      </c>
      <c r="DL12" s="97">
        <f t="shared" si="19"/>
        <v>156354.66666666669</v>
      </c>
      <c r="DM12" s="97">
        <f t="shared" si="20"/>
        <v>4</v>
      </c>
      <c r="DN12" s="97">
        <f t="shared" si="21"/>
        <v>18.666666666666668</v>
      </c>
      <c r="DO12" s="97">
        <f t="shared" si="22"/>
        <v>156354685.33333334</v>
      </c>
      <c r="DP12" s="97">
        <f t="shared" si="23"/>
        <v>4</v>
      </c>
      <c r="DQ12" s="113">
        <f t="shared" si="24"/>
        <v>20</v>
      </c>
      <c r="DR12" s="113">
        <f t="shared" si="25"/>
        <v>156354685353.33334</v>
      </c>
      <c r="DS12" s="113">
        <f t="shared" si="26"/>
        <v>4</v>
      </c>
      <c r="DT12" s="113">
        <f t="shared" si="27"/>
        <v>18.666666666666668</v>
      </c>
      <c r="DU12" s="113">
        <f t="shared" si="28"/>
        <v>156354685353352</v>
      </c>
      <c r="DV12" s="114">
        <f t="shared" si="29"/>
        <v>4</v>
      </c>
      <c r="DW12" s="113">
        <f>IF(DV12&lt;&gt;20,RANK(DV12,$DV$4:$DV$23,1)+COUNTIF(DV$4:DV12,DV12)-1,20)</f>
        <v>4</v>
      </c>
      <c r="DX12" s="115">
        <f t="shared" si="30"/>
        <v>0.94176706827309242</v>
      </c>
      <c r="DY12" s="116" t="str">
        <f t="shared" si="31"/>
        <v>-</v>
      </c>
      <c r="DZ12" s="91"/>
      <c r="EA12" s="70"/>
      <c r="EB12" s="70"/>
      <c r="EC12" s="70"/>
      <c r="ED12" s="70"/>
    </row>
    <row r="13" spans="1:134" ht="15.95" customHeight="1">
      <c r="A13" s="70"/>
      <c r="B13" s="70"/>
      <c r="C13" s="64"/>
      <c r="D13" s="92" t="str">
        <f>classi!B299</f>
        <v>FS2_10</v>
      </c>
      <c r="E13" s="117"/>
      <c r="F13" s="93" t="str">
        <f>classi!C299</f>
        <v>Mary Alicia</v>
      </c>
      <c r="G13" s="93" t="str">
        <f>classi!D299</f>
        <v>Alberico</v>
      </c>
      <c r="H13" s="93">
        <f>classi!F299</f>
        <v>0</v>
      </c>
      <c r="I13" s="203" t="str">
        <f>classi!G299</f>
        <v>Greta</v>
      </c>
      <c r="J13" s="204"/>
      <c r="K13" s="117"/>
      <c r="L13" s="95">
        <v>18</v>
      </c>
      <c r="M13" s="95">
        <v>20</v>
      </c>
      <c r="N13" s="95">
        <v>16</v>
      </c>
      <c r="O13" s="96"/>
      <c r="P13" s="97">
        <f t="shared" si="0"/>
        <v>18</v>
      </c>
      <c r="Q13" s="95">
        <v>18</v>
      </c>
      <c r="R13" s="95">
        <v>18</v>
      </c>
      <c r="S13" s="95">
        <v>16</v>
      </c>
      <c r="T13" s="96"/>
      <c r="U13" s="97">
        <f t="shared" si="1"/>
        <v>17.333333333333332</v>
      </c>
      <c r="V13" s="95">
        <v>20</v>
      </c>
      <c r="W13" s="95">
        <v>19</v>
      </c>
      <c r="X13" s="95">
        <v>17</v>
      </c>
      <c r="Y13" s="96"/>
      <c r="Z13" s="97">
        <f t="shared" si="2"/>
        <v>18.666666666666668</v>
      </c>
      <c r="AA13" s="95">
        <v>20</v>
      </c>
      <c r="AB13" s="95">
        <v>19</v>
      </c>
      <c r="AC13" s="95">
        <v>16</v>
      </c>
      <c r="AD13" s="96"/>
      <c r="AE13" s="97">
        <f t="shared" si="3"/>
        <v>18.333333333333332</v>
      </c>
      <c r="AF13" s="95">
        <v>18</v>
      </c>
      <c r="AG13" s="95">
        <v>18</v>
      </c>
      <c r="AH13" s="95">
        <v>17</v>
      </c>
      <c r="AI13" s="96"/>
      <c r="AJ13" s="97">
        <f t="shared" si="4"/>
        <v>17.666666666666668</v>
      </c>
      <c r="AK13" s="95">
        <v>18</v>
      </c>
      <c r="AL13" s="95">
        <v>17</v>
      </c>
      <c r="AM13" s="95">
        <v>16</v>
      </c>
      <c r="AN13" s="96"/>
      <c r="AO13" s="97">
        <f t="shared" si="5"/>
        <v>17</v>
      </c>
      <c r="AP13" s="95">
        <v>18</v>
      </c>
      <c r="AQ13" s="95">
        <v>19</v>
      </c>
      <c r="AR13" s="95">
        <v>16</v>
      </c>
      <c r="AS13" s="96"/>
      <c r="AT13" s="97">
        <f t="shared" si="6"/>
        <v>17.666666666666668</v>
      </c>
      <c r="AU13" s="95">
        <v>18</v>
      </c>
      <c r="AV13" s="95">
        <v>20</v>
      </c>
      <c r="AW13" s="95">
        <v>15</v>
      </c>
      <c r="AX13" s="96"/>
      <c r="AY13" s="97">
        <f t="shared" si="7"/>
        <v>17.666666666666668</v>
      </c>
      <c r="AZ13" s="98">
        <f t="shared" si="8"/>
        <v>142.33333333333334</v>
      </c>
      <c r="BA13" s="99">
        <v>0</v>
      </c>
      <c r="BB13" s="99">
        <v>0</v>
      </c>
      <c r="BC13" s="99">
        <v>0</v>
      </c>
      <c r="BD13" s="100"/>
      <c r="BE13" s="97">
        <f t="shared" si="9"/>
        <v>0</v>
      </c>
      <c r="BF13" s="99">
        <v>0</v>
      </c>
      <c r="BG13" s="99">
        <v>0</v>
      </c>
      <c r="BH13" s="99">
        <v>0</v>
      </c>
      <c r="BI13" s="100"/>
      <c r="BJ13" s="97">
        <f t="shared" si="10"/>
        <v>0</v>
      </c>
      <c r="BK13" s="99">
        <v>0</v>
      </c>
      <c r="BL13" s="99">
        <v>0</v>
      </c>
      <c r="BM13" s="99">
        <v>0</v>
      </c>
      <c r="BN13" s="100"/>
      <c r="BO13" s="97">
        <f t="shared" si="11"/>
        <v>0</v>
      </c>
      <c r="BP13" s="99">
        <v>0</v>
      </c>
      <c r="BQ13" s="99">
        <v>0</v>
      </c>
      <c r="BR13" s="99">
        <v>0</v>
      </c>
      <c r="BS13" s="100"/>
      <c r="BT13" s="97">
        <f t="shared" si="12"/>
        <v>0</v>
      </c>
      <c r="BU13" s="101">
        <v>0</v>
      </c>
      <c r="BV13" s="101">
        <v>0</v>
      </c>
      <c r="BW13" s="101">
        <v>0</v>
      </c>
      <c r="BX13" s="100"/>
      <c r="BY13" s="97">
        <f t="shared" si="13"/>
        <v>0</v>
      </c>
      <c r="BZ13" s="101">
        <v>0</v>
      </c>
      <c r="CA13" s="101">
        <v>0</v>
      </c>
      <c r="CB13" s="101">
        <v>0</v>
      </c>
      <c r="CC13" s="102"/>
      <c r="CD13" s="103">
        <f t="shared" si="14"/>
        <v>0</v>
      </c>
      <c r="CE13" s="104"/>
      <c r="CF13" s="105"/>
      <c r="CG13" s="105"/>
      <c r="CH13" s="100"/>
      <c r="CI13" s="105"/>
      <c r="CJ13" s="105"/>
      <c r="CK13" s="105"/>
      <c r="CL13" s="100"/>
      <c r="CM13" s="105"/>
      <c r="CN13" s="105"/>
      <c r="CO13" s="105"/>
      <c r="CP13" s="100"/>
      <c r="CQ13" s="105"/>
      <c r="CR13" s="105"/>
      <c r="CS13" s="105"/>
      <c r="CT13" s="100"/>
      <c r="CU13" s="105">
        <v>2</v>
      </c>
      <c r="CV13" s="105">
        <v>0</v>
      </c>
      <c r="CW13" s="105">
        <v>1</v>
      </c>
      <c r="CX13" s="100"/>
      <c r="CY13" s="105"/>
      <c r="CZ13" s="105"/>
      <c r="DA13" s="105"/>
      <c r="DB13" s="106"/>
      <c r="DC13" s="107"/>
      <c r="DD13" s="108">
        <f t="shared" si="33"/>
        <v>0</v>
      </c>
      <c r="DE13" s="109">
        <f t="shared" si="34"/>
        <v>0</v>
      </c>
      <c r="DF13" s="109">
        <f t="shared" si="35"/>
        <v>0</v>
      </c>
      <c r="DG13" s="96">
        <f t="shared" si="32"/>
        <v>0</v>
      </c>
      <c r="DH13" s="110">
        <f t="shared" si="15"/>
        <v>0</v>
      </c>
      <c r="DI13" s="97">
        <v>141.33000000000001</v>
      </c>
      <c r="DJ13" s="111">
        <f t="shared" si="17"/>
        <v>7</v>
      </c>
      <c r="DK13" s="112">
        <f t="shared" si="18"/>
        <v>18</v>
      </c>
      <c r="DL13" s="97">
        <f t="shared" si="19"/>
        <v>141348</v>
      </c>
      <c r="DM13" s="97">
        <f t="shared" si="20"/>
        <v>7</v>
      </c>
      <c r="DN13" s="97">
        <f t="shared" si="21"/>
        <v>17.666666666666668</v>
      </c>
      <c r="DO13" s="97">
        <f t="shared" si="22"/>
        <v>141348017.66666666</v>
      </c>
      <c r="DP13" s="97">
        <f t="shared" si="23"/>
        <v>7</v>
      </c>
      <c r="DQ13" s="113">
        <f t="shared" si="24"/>
        <v>17.333333333333332</v>
      </c>
      <c r="DR13" s="113">
        <f t="shared" si="25"/>
        <v>141348017684</v>
      </c>
      <c r="DS13" s="113">
        <f t="shared" si="26"/>
        <v>7</v>
      </c>
      <c r="DT13" s="113">
        <f t="shared" si="27"/>
        <v>17</v>
      </c>
      <c r="DU13" s="113">
        <f t="shared" si="28"/>
        <v>141348017684017</v>
      </c>
      <c r="DV13" s="114">
        <f t="shared" si="29"/>
        <v>7</v>
      </c>
      <c r="DW13" s="113">
        <f>IF(DV13&lt;&gt;20,RANK(DV13,$DV$4:$DV$23,1)+COUNTIF(DV$4:DV13,DV13)-1,20)</f>
        <v>7</v>
      </c>
      <c r="DX13" s="115">
        <f t="shared" si="30"/>
        <v>0.85138554216867479</v>
      </c>
      <c r="DY13" s="116" t="str">
        <f t="shared" si="31"/>
        <v>-</v>
      </c>
      <c r="DZ13" s="91"/>
      <c r="EA13" s="70"/>
      <c r="EB13" s="70"/>
      <c r="EC13" s="70"/>
      <c r="ED13" s="70"/>
    </row>
    <row r="14" spans="1:134" ht="15.95" customHeight="1">
      <c r="A14" s="70"/>
      <c r="B14" s="70"/>
      <c r="C14" s="64"/>
      <c r="D14" s="92">
        <f>classi!B300</f>
        <v>0</v>
      </c>
      <c r="E14" s="117"/>
      <c r="F14" s="93">
        <f>classi!C300</f>
        <v>0</v>
      </c>
      <c r="G14" s="93">
        <f>classi!D300</f>
        <v>0</v>
      </c>
      <c r="H14" s="93">
        <f>classi!F300</f>
        <v>0</v>
      </c>
      <c r="I14" s="203">
        <f>classi!G300</f>
        <v>0</v>
      </c>
      <c r="J14" s="204"/>
      <c r="K14" s="117"/>
      <c r="L14" s="95">
        <v>0</v>
      </c>
      <c r="M14" s="95">
        <v>0</v>
      </c>
      <c r="N14" s="95">
        <v>0</v>
      </c>
      <c r="O14" s="96"/>
      <c r="P14" s="97">
        <f t="shared" si="0"/>
        <v>0</v>
      </c>
      <c r="Q14" s="95">
        <v>0</v>
      </c>
      <c r="R14" s="95">
        <v>0</v>
      </c>
      <c r="S14" s="95">
        <v>0</v>
      </c>
      <c r="T14" s="96"/>
      <c r="U14" s="97">
        <f t="shared" si="1"/>
        <v>0</v>
      </c>
      <c r="V14" s="95">
        <v>0</v>
      </c>
      <c r="W14" s="95">
        <v>0</v>
      </c>
      <c r="X14" s="95">
        <v>0</v>
      </c>
      <c r="Y14" s="96"/>
      <c r="Z14" s="97">
        <f t="shared" si="2"/>
        <v>0</v>
      </c>
      <c r="AA14" s="95">
        <v>0</v>
      </c>
      <c r="AB14" s="95">
        <v>0</v>
      </c>
      <c r="AC14" s="95">
        <v>0</v>
      </c>
      <c r="AD14" s="96"/>
      <c r="AE14" s="97">
        <f t="shared" si="3"/>
        <v>0</v>
      </c>
      <c r="AF14" s="95">
        <v>0</v>
      </c>
      <c r="AG14" s="95">
        <v>0</v>
      </c>
      <c r="AH14" s="95">
        <v>0</v>
      </c>
      <c r="AI14" s="96"/>
      <c r="AJ14" s="97">
        <f t="shared" si="4"/>
        <v>0</v>
      </c>
      <c r="AK14" s="95">
        <v>0</v>
      </c>
      <c r="AL14" s="95">
        <v>0</v>
      </c>
      <c r="AM14" s="95">
        <v>0</v>
      </c>
      <c r="AN14" s="96"/>
      <c r="AO14" s="97">
        <f t="shared" si="5"/>
        <v>0</v>
      </c>
      <c r="AP14" s="95">
        <v>0</v>
      </c>
      <c r="AQ14" s="95">
        <v>0</v>
      </c>
      <c r="AR14" s="95">
        <v>0</v>
      </c>
      <c r="AS14" s="96"/>
      <c r="AT14" s="97">
        <f t="shared" si="6"/>
        <v>0</v>
      </c>
      <c r="AU14" s="95">
        <v>0</v>
      </c>
      <c r="AV14" s="95">
        <v>0</v>
      </c>
      <c r="AW14" s="95">
        <v>0</v>
      </c>
      <c r="AX14" s="96"/>
      <c r="AY14" s="97">
        <f t="shared" si="7"/>
        <v>0</v>
      </c>
      <c r="AZ14" s="98">
        <f t="shared" si="8"/>
        <v>0</v>
      </c>
      <c r="BA14" s="99">
        <v>0</v>
      </c>
      <c r="BB14" s="99">
        <v>0</v>
      </c>
      <c r="BC14" s="99">
        <v>0</v>
      </c>
      <c r="BD14" s="100"/>
      <c r="BE14" s="97">
        <f t="shared" si="9"/>
        <v>0</v>
      </c>
      <c r="BF14" s="99">
        <v>0</v>
      </c>
      <c r="BG14" s="99">
        <v>0</v>
      </c>
      <c r="BH14" s="99">
        <v>0</v>
      </c>
      <c r="BI14" s="100"/>
      <c r="BJ14" s="97">
        <f t="shared" si="10"/>
        <v>0</v>
      </c>
      <c r="BK14" s="99">
        <v>0</v>
      </c>
      <c r="BL14" s="99">
        <v>0</v>
      </c>
      <c r="BM14" s="99">
        <v>0</v>
      </c>
      <c r="BN14" s="100"/>
      <c r="BO14" s="97">
        <f t="shared" si="11"/>
        <v>0</v>
      </c>
      <c r="BP14" s="99">
        <v>0</v>
      </c>
      <c r="BQ14" s="99">
        <v>0</v>
      </c>
      <c r="BR14" s="99">
        <v>0</v>
      </c>
      <c r="BS14" s="100"/>
      <c r="BT14" s="97">
        <f t="shared" si="12"/>
        <v>0</v>
      </c>
      <c r="BU14" s="101">
        <v>0</v>
      </c>
      <c r="BV14" s="101">
        <v>0</v>
      </c>
      <c r="BW14" s="101">
        <v>0</v>
      </c>
      <c r="BX14" s="100"/>
      <c r="BY14" s="97">
        <f t="shared" si="13"/>
        <v>0</v>
      </c>
      <c r="BZ14" s="101">
        <v>0</v>
      </c>
      <c r="CA14" s="101">
        <v>0</v>
      </c>
      <c r="CB14" s="101">
        <v>0</v>
      </c>
      <c r="CC14" s="102"/>
      <c r="CD14" s="103">
        <f t="shared" si="14"/>
        <v>0</v>
      </c>
      <c r="CE14" s="104"/>
      <c r="CF14" s="105"/>
      <c r="CG14" s="105"/>
      <c r="CH14" s="100"/>
      <c r="CI14" s="105"/>
      <c r="CJ14" s="105"/>
      <c r="CK14" s="105"/>
      <c r="CL14" s="100"/>
      <c r="CM14" s="105"/>
      <c r="CN14" s="105"/>
      <c r="CO14" s="105"/>
      <c r="CP14" s="100"/>
      <c r="CQ14" s="105"/>
      <c r="CR14" s="105"/>
      <c r="CS14" s="105"/>
      <c r="CT14" s="100"/>
      <c r="CU14" s="105"/>
      <c r="CV14" s="105"/>
      <c r="CW14" s="105"/>
      <c r="CX14" s="100"/>
      <c r="CY14" s="105"/>
      <c r="CZ14" s="105"/>
      <c r="DA14" s="105"/>
      <c r="DB14" s="106"/>
      <c r="DC14" s="107"/>
      <c r="DD14" s="108">
        <f t="shared" si="33"/>
        <v>0</v>
      </c>
      <c r="DE14" s="109">
        <f t="shared" si="34"/>
        <v>0</v>
      </c>
      <c r="DF14" s="109">
        <f t="shared" si="35"/>
        <v>0</v>
      </c>
      <c r="DG14" s="96">
        <f t="shared" si="32"/>
        <v>0</v>
      </c>
      <c r="DH14" s="110">
        <f t="shared" si="15"/>
        <v>0</v>
      </c>
      <c r="DI14" s="97">
        <f t="shared" si="16"/>
        <v>0</v>
      </c>
      <c r="DJ14" s="111">
        <f t="shared" si="17"/>
        <v>10</v>
      </c>
      <c r="DK14" s="112">
        <f t="shared" si="18"/>
        <v>0</v>
      </c>
      <c r="DL14" s="97">
        <f t="shared" si="19"/>
        <v>0</v>
      </c>
      <c r="DM14" s="97">
        <f t="shared" si="20"/>
        <v>10</v>
      </c>
      <c r="DN14" s="97">
        <f t="shared" si="21"/>
        <v>0</v>
      </c>
      <c r="DO14" s="97">
        <f t="shared" si="22"/>
        <v>0</v>
      </c>
      <c r="DP14" s="97">
        <f t="shared" si="23"/>
        <v>10</v>
      </c>
      <c r="DQ14" s="113">
        <f t="shared" si="24"/>
        <v>0</v>
      </c>
      <c r="DR14" s="113">
        <f t="shared" si="25"/>
        <v>0</v>
      </c>
      <c r="DS14" s="113">
        <f t="shared" si="26"/>
        <v>10</v>
      </c>
      <c r="DT14" s="113">
        <f t="shared" si="27"/>
        <v>0</v>
      </c>
      <c r="DU14" s="113">
        <f t="shared" si="28"/>
        <v>0</v>
      </c>
      <c r="DV14" s="114">
        <f t="shared" si="29"/>
        <v>20</v>
      </c>
      <c r="DW14" s="113">
        <f>IF(DV14&lt;&gt;20,RANK(DV14,$DV$4:$DV$23,1)+COUNTIF(DV$4:DV14,DV14)-1,20)</f>
        <v>20</v>
      </c>
      <c r="DX14" s="115">
        <f t="shared" si="30"/>
        <v>0</v>
      </c>
      <c r="DY14" s="116" t="str">
        <f t="shared" si="31"/>
        <v>-</v>
      </c>
      <c r="DZ14" s="91"/>
      <c r="EA14" s="70"/>
      <c r="EB14" s="70"/>
      <c r="EC14" s="70"/>
      <c r="ED14" s="70"/>
    </row>
    <row r="15" spans="1:134" ht="15.95" customHeight="1">
      <c r="A15" s="70"/>
      <c r="B15" s="70"/>
      <c r="C15" s="64"/>
      <c r="D15" s="92" t="str">
        <f>classi!B301</f>
        <v>-</v>
      </c>
      <c r="E15" s="117"/>
      <c r="F15" s="93">
        <f>classi!C301</f>
        <v>0</v>
      </c>
      <c r="G15" s="93">
        <f>classi!D301</f>
        <v>0</v>
      </c>
      <c r="H15" s="93">
        <f>classi!F301</f>
        <v>0</v>
      </c>
      <c r="I15" s="203">
        <f>classi!G301</f>
        <v>0</v>
      </c>
      <c r="J15" s="204"/>
      <c r="K15" s="117"/>
      <c r="L15" s="95">
        <v>0</v>
      </c>
      <c r="M15" s="95">
        <v>0</v>
      </c>
      <c r="N15" s="95">
        <v>0</v>
      </c>
      <c r="O15" s="96"/>
      <c r="P15" s="97">
        <f t="shared" si="0"/>
        <v>0</v>
      </c>
      <c r="Q15" s="95">
        <v>0</v>
      </c>
      <c r="R15" s="95">
        <v>0</v>
      </c>
      <c r="S15" s="95">
        <v>0</v>
      </c>
      <c r="T15" s="96"/>
      <c r="U15" s="97">
        <f t="shared" si="1"/>
        <v>0</v>
      </c>
      <c r="V15" s="95">
        <v>0</v>
      </c>
      <c r="W15" s="95">
        <v>0</v>
      </c>
      <c r="X15" s="95">
        <v>0</v>
      </c>
      <c r="Y15" s="96"/>
      <c r="Z15" s="97">
        <f t="shared" si="2"/>
        <v>0</v>
      </c>
      <c r="AA15" s="95">
        <v>0</v>
      </c>
      <c r="AB15" s="95">
        <v>0</v>
      </c>
      <c r="AC15" s="95">
        <v>0</v>
      </c>
      <c r="AD15" s="96"/>
      <c r="AE15" s="97">
        <f t="shared" si="3"/>
        <v>0</v>
      </c>
      <c r="AF15" s="95">
        <v>0</v>
      </c>
      <c r="AG15" s="95">
        <v>0</v>
      </c>
      <c r="AH15" s="95">
        <v>0</v>
      </c>
      <c r="AI15" s="96"/>
      <c r="AJ15" s="97">
        <f t="shared" si="4"/>
        <v>0</v>
      </c>
      <c r="AK15" s="95">
        <v>0</v>
      </c>
      <c r="AL15" s="95">
        <v>0</v>
      </c>
      <c r="AM15" s="95">
        <v>0</v>
      </c>
      <c r="AN15" s="96"/>
      <c r="AO15" s="97">
        <f t="shared" si="5"/>
        <v>0</v>
      </c>
      <c r="AP15" s="95">
        <v>0</v>
      </c>
      <c r="AQ15" s="95">
        <v>0</v>
      </c>
      <c r="AR15" s="95">
        <v>0</v>
      </c>
      <c r="AS15" s="96"/>
      <c r="AT15" s="97">
        <f t="shared" si="6"/>
        <v>0</v>
      </c>
      <c r="AU15" s="95">
        <v>0</v>
      </c>
      <c r="AV15" s="95">
        <v>0</v>
      </c>
      <c r="AW15" s="95">
        <v>0</v>
      </c>
      <c r="AX15" s="96"/>
      <c r="AY15" s="97">
        <f t="shared" si="7"/>
        <v>0</v>
      </c>
      <c r="AZ15" s="98">
        <f t="shared" si="8"/>
        <v>0</v>
      </c>
      <c r="BA15" s="99">
        <v>0</v>
      </c>
      <c r="BB15" s="99">
        <v>0</v>
      </c>
      <c r="BC15" s="99">
        <v>0</v>
      </c>
      <c r="BD15" s="100"/>
      <c r="BE15" s="97">
        <f t="shared" si="9"/>
        <v>0</v>
      </c>
      <c r="BF15" s="99">
        <v>0</v>
      </c>
      <c r="BG15" s="99">
        <v>0</v>
      </c>
      <c r="BH15" s="99">
        <v>0</v>
      </c>
      <c r="BI15" s="100"/>
      <c r="BJ15" s="97">
        <f t="shared" si="10"/>
        <v>0</v>
      </c>
      <c r="BK15" s="99">
        <v>0</v>
      </c>
      <c r="BL15" s="99">
        <v>0</v>
      </c>
      <c r="BM15" s="99">
        <v>0</v>
      </c>
      <c r="BN15" s="100"/>
      <c r="BO15" s="97">
        <f t="shared" si="11"/>
        <v>0</v>
      </c>
      <c r="BP15" s="99">
        <v>0</v>
      </c>
      <c r="BQ15" s="99">
        <v>0</v>
      </c>
      <c r="BR15" s="99">
        <v>0</v>
      </c>
      <c r="BS15" s="100"/>
      <c r="BT15" s="97">
        <f t="shared" si="12"/>
        <v>0</v>
      </c>
      <c r="BU15" s="101">
        <v>0</v>
      </c>
      <c r="BV15" s="101">
        <v>0</v>
      </c>
      <c r="BW15" s="101">
        <v>0</v>
      </c>
      <c r="BX15" s="100"/>
      <c r="BY15" s="97">
        <f t="shared" si="13"/>
        <v>0</v>
      </c>
      <c r="BZ15" s="101">
        <v>0</v>
      </c>
      <c r="CA15" s="101">
        <v>0</v>
      </c>
      <c r="CB15" s="101">
        <v>0</v>
      </c>
      <c r="CC15" s="102"/>
      <c r="CD15" s="103">
        <f t="shared" si="14"/>
        <v>0</v>
      </c>
      <c r="CE15" s="104"/>
      <c r="CF15" s="105"/>
      <c r="CG15" s="105"/>
      <c r="CH15" s="100"/>
      <c r="CI15" s="105"/>
      <c r="CJ15" s="105"/>
      <c r="CK15" s="105"/>
      <c r="CL15" s="100"/>
      <c r="CM15" s="105"/>
      <c r="CN15" s="105"/>
      <c r="CO15" s="105"/>
      <c r="CP15" s="100"/>
      <c r="CQ15" s="105"/>
      <c r="CR15" s="105"/>
      <c r="CS15" s="105"/>
      <c r="CT15" s="100"/>
      <c r="CU15" s="105"/>
      <c r="CV15" s="105"/>
      <c r="CW15" s="105"/>
      <c r="CX15" s="100"/>
      <c r="CY15" s="105"/>
      <c r="CZ15" s="105"/>
      <c r="DA15" s="105"/>
      <c r="DB15" s="106"/>
      <c r="DC15" s="107"/>
      <c r="DD15" s="108">
        <f t="shared" si="33"/>
        <v>0</v>
      </c>
      <c r="DE15" s="109">
        <f t="shared" si="34"/>
        <v>0</v>
      </c>
      <c r="DF15" s="109">
        <f t="shared" si="35"/>
        <v>0</v>
      </c>
      <c r="DG15" s="96">
        <f t="shared" si="32"/>
        <v>0</v>
      </c>
      <c r="DH15" s="110">
        <f t="shared" si="15"/>
        <v>0</v>
      </c>
      <c r="DI15" s="97">
        <f t="shared" si="16"/>
        <v>0</v>
      </c>
      <c r="DJ15" s="111">
        <f t="shared" si="17"/>
        <v>10</v>
      </c>
      <c r="DK15" s="112">
        <f t="shared" si="18"/>
        <v>0</v>
      </c>
      <c r="DL15" s="97">
        <f t="shared" si="19"/>
        <v>0</v>
      </c>
      <c r="DM15" s="97">
        <f t="shared" si="20"/>
        <v>10</v>
      </c>
      <c r="DN15" s="97">
        <f t="shared" si="21"/>
        <v>0</v>
      </c>
      <c r="DO15" s="97">
        <f t="shared" si="22"/>
        <v>0</v>
      </c>
      <c r="DP15" s="97">
        <f t="shared" si="23"/>
        <v>10</v>
      </c>
      <c r="DQ15" s="113">
        <f t="shared" si="24"/>
        <v>0</v>
      </c>
      <c r="DR15" s="113">
        <f t="shared" si="25"/>
        <v>0</v>
      </c>
      <c r="DS15" s="113">
        <f t="shared" si="26"/>
        <v>10</v>
      </c>
      <c r="DT15" s="113">
        <f t="shared" si="27"/>
        <v>0</v>
      </c>
      <c r="DU15" s="113">
        <f t="shared" si="28"/>
        <v>0</v>
      </c>
      <c r="DV15" s="114">
        <f t="shared" si="29"/>
        <v>20</v>
      </c>
      <c r="DW15" s="113">
        <f>IF(DV15&lt;&gt;20,RANK(DV15,$DV$4:$DV$23,1)+COUNTIF(DV$4:DV15,DV15)-1,20)</f>
        <v>20</v>
      </c>
      <c r="DX15" s="115">
        <f t="shared" si="30"/>
        <v>0</v>
      </c>
      <c r="DY15" s="116" t="str">
        <f t="shared" si="31"/>
        <v>-</v>
      </c>
      <c r="DZ15" s="91"/>
      <c r="EA15" s="70"/>
      <c r="EB15" s="70"/>
      <c r="EC15" s="70"/>
      <c r="ED15" s="70"/>
    </row>
    <row r="16" spans="1:134" ht="15.95" customHeight="1">
      <c r="A16" s="70"/>
      <c r="B16" s="70"/>
      <c r="C16" s="64"/>
      <c r="D16" s="92" t="str">
        <f>classi!B302</f>
        <v>-</v>
      </c>
      <c r="E16" s="117"/>
      <c r="F16" s="93">
        <f>classi!C302</f>
        <v>0</v>
      </c>
      <c r="G16" s="93">
        <f>classi!D302</f>
        <v>0</v>
      </c>
      <c r="H16" s="93">
        <f>classi!F302</f>
        <v>0</v>
      </c>
      <c r="I16" s="203">
        <f>classi!G302</f>
        <v>0</v>
      </c>
      <c r="J16" s="204"/>
      <c r="K16" s="117"/>
      <c r="L16" s="95">
        <v>0</v>
      </c>
      <c r="M16" s="95">
        <v>0</v>
      </c>
      <c r="N16" s="95">
        <v>0</v>
      </c>
      <c r="O16" s="96"/>
      <c r="P16" s="97">
        <f t="shared" si="0"/>
        <v>0</v>
      </c>
      <c r="Q16" s="95">
        <v>0</v>
      </c>
      <c r="R16" s="95">
        <v>0</v>
      </c>
      <c r="S16" s="95">
        <v>0</v>
      </c>
      <c r="T16" s="96"/>
      <c r="U16" s="97">
        <f t="shared" si="1"/>
        <v>0</v>
      </c>
      <c r="V16" s="95">
        <v>0</v>
      </c>
      <c r="W16" s="95">
        <v>0</v>
      </c>
      <c r="X16" s="95">
        <v>0</v>
      </c>
      <c r="Y16" s="96"/>
      <c r="Z16" s="97">
        <f t="shared" si="2"/>
        <v>0</v>
      </c>
      <c r="AA16" s="95">
        <v>0</v>
      </c>
      <c r="AB16" s="95">
        <v>0</v>
      </c>
      <c r="AC16" s="95">
        <v>0</v>
      </c>
      <c r="AD16" s="96"/>
      <c r="AE16" s="97">
        <f t="shared" si="3"/>
        <v>0</v>
      </c>
      <c r="AF16" s="95">
        <v>0</v>
      </c>
      <c r="AG16" s="95">
        <v>0</v>
      </c>
      <c r="AH16" s="95">
        <v>0</v>
      </c>
      <c r="AI16" s="96"/>
      <c r="AJ16" s="97">
        <f t="shared" si="4"/>
        <v>0</v>
      </c>
      <c r="AK16" s="95">
        <v>0</v>
      </c>
      <c r="AL16" s="95">
        <v>0</v>
      </c>
      <c r="AM16" s="95">
        <v>0</v>
      </c>
      <c r="AN16" s="96"/>
      <c r="AO16" s="97">
        <f t="shared" si="5"/>
        <v>0</v>
      </c>
      <c r="AP16" s="95">
        <v>0</v>
      </c>
      <c r="AQ16" s="95">
        <v>0</v>
      </c>
      <c r="AR16" s="95">
        <v>0</v>
      </c>
      <c r="AS16" s="96"/>
      <c r="AT16" s="97">
        <f t="shared" si="6"/>
        <v>0</v>
      </c>
      <c r="AU16" s="95">
        <v>0</v>
      </c>
      <c r="AV16" s="95">
        <v>0</v>
      </c>
      <c r="AW16" s="95">
        <v>0</v>
      </c>
      <c r="AX16" s="96"/>
      <c r="AY16" s="97">
        <f t="shared" si="7"/>
        <v>0</v>
      </c>
      <c r="AZ16" s="98">
        <f t="shared" si="8"/>
        <v>0</v>
      </c>
      <c r="BA16" s="99">
        <v>0</v>
      </c>
      <c r="BB16" s="99">
        <v>0</v>
      </c>
      <c r="BC16" s="99">
        <v>0</v>
      </c>
      <c r="BD16" s="100"/>
      <c r="BE16" s="97">
        <f t="shared" si="9"/>
        <v>0</v>
      </c>
      <c r="BF16" s="99">
        <v>0</v>
      </c>
      <c r="BG16" s="99">
        <v>0</v>
      </c>
      <c r="BH16" s="99">
        <v>0</v>
      </c>
      <c r="BI16" s="100"/>
      <c r="BJ16" s="97">
        <f t="shared" si="10"/>
        <v>0</v>
      </c>
      <c r="BK16" s="99">
        <v>0</v>
      </c>
      <c r="BL16" s="99">
        <v>0</v>
      </c>
      <c r="BM16" s="99">
        <v>0</v>
      </c>
      <c r="BN16" s="100"/>
      <c r="BO16" s="97">
        <f t="shared" si="11"/>
        <v>0</v>
      </c>
      <c r="BP16" s="99">
        <v>0</v>
      </c>
      <c r="BQ16" s="99">
        <v>0</v>
      </c>
      <c r="BR16" s="99">
        <v>0</v>
      </c>
      <c r="BS16" s="100"/>
      <c r="BT16" s="97">
        <f t="shared" si="12"/>
        <v>0</v>
      </c>
      <c r="BU16" s="101">
        <v>0</v>
      </c>
      <c r="BV16" s="101">
        <v>0</v>
      </c>
      <c r="BW16" s="101">
        <v>0</v>
      </c>
      <c r="BX16" s="100"/>
      <c r="BY16" s="97">
        <f t="shared" si="13"/>
        <v>0</v>
      </c>
      <c r="BZ16" s="101">
        <v>0</v>
      </c>
      <c r="CA16" s="101">
        <v>0</v>
      </c>
      <c r="CB16" s="101">
        <v>0</v>
      </c>
      <c r="CC16" s="102"/>
      <c r="CD16" s="103">
        <f t="shared" si="14"/>
        <v>0</v>
      </c>
      <c r="CE16" s="104"/>
      <c r="CF16" s="105"/>
      <c r="CG16" s="105"/>
      <c r="CH16" s="100"/>
      <c r="CI16" s="105"/>
      <c r="CJ16" s="105"/>
      <c r="CK16" s="105"/>
      <c r="CL16" s="100"/>
      <c r="CM16" s="105"/>
      <c r="CN16" s="105"/>
      <c r="CO16" s="105"/>
      <c r="CP16" s="100"/>
      <c r="CQ16" s="105"/>
      <c r="CR16" s="105"/>
      <c r="CS16" s="105"/>
      <c r="CT16" s="100"/>
      <c r="CU16" s="105"/>
      <c r="CV16" s="105"/>
      <c r="CW16" s="105"/>
      <c r="CX16" s="100"/>
      <c r="CY16" s="105"/>
      <c r="CZ16" s="105"/>
      <c r="DA16" s="105"/>
      <c r="DB16" s="106"/>
      <c r="DC16" s="107"/>
      <c r="DD16" s="108">
        <f t="shared" si="33"/>
        <v>0</v>
      </c>
      <c r="DE16" s="109">
        <f t="shared" si="34"/>
        <v>0</v>
      </c>
      <c r="DF16" s="109">
        <f t="shared" si="35"/>
        <v>0</v>
      </c>
      <c r="DG16" s="96">
        <f t="shared" si="32"/>
        <v>0</v>
      </c>
      <c r="DH16" s="110">
        <f t="shared" si="15"/>
        <v>0</v>
      </c>
      <c r="DI16" s="97">
        <f t="shared" si="16"/>
        <v>0</v>
      </c>
      <c r="DJ16" s="111">
        <f t="shared" si="17"/>
        <v>10</v>
      </c>
      <c r="DK16" s="112">
        <f t="shared" si="18"/>
        <v>0</v>
      </c>
      <c r="DL16" s="97">
        <f t="shared" si="19"/>
        <v>0</v>
      </c>
      <c r="DM16" s="97">
        <f t="shared" si="20"/>
        <v>10</v>
      </c>
      <c r="DN16" s="97">
        <f t="shared" si="21"/>
        <v>0</v>
      </c>
      <c r="DO16" s="97">
        <f t="shared" si="22"/>
        <v>0</v>
      </c>
      <c r="DP16" s="97">
        <f t="shared" si="23"/>
        <v>10</v>
      </c>
      <c r="DQ16" s="113">
        <f t="shared" si="24"/>
        <v>0</v>
      </c>
      <c r="DR16" s="113">
        <f t="shared" si="25"/>
        <v>0</v>
      </c>
      <c r="DS16" s="113">
        <f t="shared" si="26"/>
        <v>10</v>
      </c>
      <c r="DT16" s="113">
        <f t="shared" si="27"/>
        <v>0</v>
      </c>
      <c r="DU16" s="113">
        <f t="shared" si="28"/>
        <v>0</v>
      </c>
      <c r="DV16" s="114">
        <f t="shared" si="29"/>
        <v>20</v>
      </c>
      <c r="DW16" s="113">
        <f>IF(DV16&lt;&gt;20,RANK(DV16,$DV$4:$DV$23,1)+COUNTIF(DV$4:DV16,DV16)-1,20)</f>
        <v>20</v>
      </c>
      <c r="DX16" s="115">
        <f t="shared" si="30"/>
        <v>0</v>
      </c>
      <c r="DY16" s="116" t="str">
        <f t="shared" si="31"/>
        <v>-</v>
      </c>
      <c r="DZ16" s="91"/>
      <c r="EA16" s="70"/>
      <c r="EB16" s="70"/>
      <c r="EC16" s="70"/>
      <c r="ED16" s="70"/>
    </row>
    <row r="17" spans="1:134" ht="15.95" customHeight="1">
      <c r="A17" s="70"/>
      <c r="B17" s="70"/>
      <c r="C17" s="64"/>
      <c r="D17" s="92" t="str">
        <f>classi!B303</f>
        <v>-</v>
      </c>
      <c r="E17" s="117"/>
      <c r="F17" s="93">
        <f>classi!C303</f>
        <v>0</v>
      </c>
      <c r="G17" s="93">
        <f>classi!D303</f>
        <v>0</v>
      </c>
      <c r="H17" s="93">
        <f>classi!F303</f>
        <v>0</v>
      </c>
      <c r="I17" s="203">
        <f>classi!G303</f>
        <v>0</v>
      </c>
      <c r="J17" s="204"/>
      <c r="K17" s="117"/>
      <c r="L17" s="95">
        <v>0</v>
      </c>
      <c r="M17" s="95">
        <v>0</v>
      </c>
      <c r="N17" s="95">
        <v>0</v>
      </c>
      <c r="O17" s="96"/>
      <c r="P17" s="97">
        <f t="shared" si="0"/>
        <v>0</v>
      </c>
      <c r="Q17" s="95">
        <v>0</v>
      </c>
      <c r="R17" s="95">
        <v>0</v>
      </c>
      <c r="S17" s="95">
        <v>0</v>
      </c>
      <c r="T17" s="96"/>
      <c r="U17" s="97">
        <f t="shared" si="1"/>
        <v>0</v>
      </c>
      <c r="V17" s="95">
        <v>0</v>
      </c>
      <c r="W17" s="95">
        <v>0</v>
      </c>
      <c r="X17" s="95">
        <v>0</v>
      </c>
      <c r="Y17" s="96"/>
      <c r="Z17" s="97">
        <f t="shared" si="2"/>
        <v>0</v>
      </c>
      <c r="AA17" s="95">
        <v>0</v>
      </c>
      <c r="AB17" s="95">
        <v>0</v>
      </c>
      <c r="AC17" s="95">
        <v>0</v>
      </c>
      <c r="AD17" s="96"/>
      <c r="AE17" s="97">
        <f t="shared" si="3"/>
        <v>0</v>
      </c>
      <c r="AF17" s="95">
        <v>0</v>
      </c>
      <c r="AG17" s="95">
        <v>0</v>
      </c>
      <c r="AH17" s="95">
        <v>0</v>
      </c>
      <c r="AI17" s="96"/>
      <c r="AJ17" s="97">
        <f t="shared" si="4"/>
        <v>0</v>
      </c>
      <c r="AK17" s="95">
        <v>0</v>
      </c>
      <c r="AL17" s="95">
        <v>0</v>
      </c>
      <c r="AM17" s="95">
        <v>0</v>
      </c>
      <c r="AN17" s="96"/>
      <c r="AO17" s="97">
        <f t="shared" si="5"/>
        <v>0</v>
      </c>
      <c r="AP17" s="95">
        <v>0</v>
      </c>
      <c r="AQ17" s="95">
        <v>0</v>
      </c>
      <c r="AR17" s="95">
        <v>0</v>
      </c>
      <c r="AS17" s="96"/>
      <c r="AT17" s="97">
        <f t="shared" si="6"/>
        <v>0</v>
      </c>
      <c r="AU17" s="95">
        <v>0</v>
      </c>
      <c r="AV17" s="95">
        <v>0</v>
      </c>
      <c r="AW17" s="95">
        <v>0</v>
      </c>
      <c r="AX17" s="96"/>
      <c r="AY17" s="97">
        <f t="shared" si="7"/>
        <v>0</v>
      </c>
      <c r="AZ17" s="98">
        <f t="shared" si="8"/>
        <v>0</v>
      </c>
      <c r="BA17" s="99">
        <v>0</v>
      </c>
      <c r="BB17" s="99">
        <v>0</v>
      </c>
      <c r="BC17" s="99">
        <v>0</v>
      </c>
      <c r="BD17" s="100"/>
      <c r="BE17" s="97">
        <f t="shared" si="9"/>
        <v>0</v>
      </c>
      <c r="BF17" s="99">
        <v>0</v>
      </c>
      <c r="BG17" s="99">
        <v>0</v>
      </c>
      <c r="BH17" s="99">
        <v>0</v>
      </c>
      <c r="BI17" s="100"/>
      <c r="BJ17" s="97">
        <f t="shared" si="10"/>
        <v>0</v>
      </c>
      <c r="BK17" s="99">
        <v>0</v>
      </c>
      <c r="BL17" s="99">
        <v>0</v>
      </c>
      <c r="BM17" s="99">
        <v>0</v>
      </c>
      <c r="BN17" s="100"/>
      <c r="BO17" s="97">
        <f t="shared" si="11"/>
        <v>0</v>
      </c>
      <c r="BP17" s="99">
        <v>0</v>
      </c>
      <c r="BQ17" s="99">
        <v>0</v>
      </c>
      <c r="BR17" s="99">
        <v>0</v>
      </c>
      <c r="BS17" s="100"/>
      <c r="BT17" s="97">
        <f t="shared" si="12"/>
        <v>0</v>
      </c>
      <c r="BU17" s="101">
        <v>0</v>
      </c>
      <c r="BV17" s="101">
        <v>0</v>
      </c>
      <c r="BW17" s="101">
        <v>0</v>
      </c>
      <c r="BX17" s="100"/>
      <c r="BY17" s="97">
        <f t="shared" si="13"/>
        <v>0</v>
      </c>
      <c r="BZ17" s="101">
        <v>0</v>
      </c>
      <c r="CA17" s="101">
        <v>0</v>
      </c>
      <c r="CB17" s="101">
        <v>0</v>
      </c>
      <c r="CC17" s="102"/>
      <c r="CD17" s="103">
        <f t="shared" si="14"/>
        <v>0</v>
      </c>
      <c r="CE17" s="104"/>
      <c r="CF17" s="105"/>
      <c r="CG17" s="105"/>
      <c r="CH17" s="100"/>
      <c r="CI17" s="105"/>
      <c r="CJ17" s="105"/>
      <c r="CK17" s="105"/>
      <c r="CL17" s="100"/>
      <c r="CM17" s="105"/>
      <c r="CN17" s="105"/>
      <c r="CO17" s="105"/>
      <c r="CP17" s="100"/>
      <c r="CQ17" s="105"/>
      <c r="CR17" s="105"/>
      <c r="CS17" s="105"/>
      <c r="CT17" s="100"/>
      <c r="CU17" s="105"/>
      <c r="CV17" s="105"/>
      <c r="CW17" s="105"/>
      <c r="CX17" s="100"/>
      <c r="CY17" s="105"/>
      <c r="CZ17" s="105"/>
      <c r="DA17" s="105"/>
      <c r="DB17" s="106"/>
      <c r="DC17" s="107"/>
      <c r="DD17" s="108">
        <f t="shared" si="33"/>
        <v>0</v>
      </c>
      <c r="DE17" s="109">
        <f t="shared" si="34"/>
        <v>0</v>
      </c>
      <c r="DF17" s="109">
        <f t="shared" si="35"/>
        <v>0</v>
      </c>
      <c r="DG17" s="96">
        <f t="shared" si="32"/>
        <v>0</v>
      </c>
      <c r="DH17" s="110">
        <f t="shared" si="15"/>
        <v>0</v>
      </c>
      <c r="DI17" s="97">
        <f t="shared" si="16"/>
        <v>0</v>
      </c>
      <c r="DJ17" s="111">
        <f t="shared" si="17"/>
        <v>10</v>
      </c>
      <c r="DK17" s="112">
        <f t="shared" si="18"/>
        <v>0</v>
      </c>
      <c r="DL17" s="97">
        <f t="shared" si="19"/>
        <v>0</v>
      </c>
      <c r="DM17" s="97">
        <f t="shared" si="20"/>
        <v>10</v>
      </c>
      <c r="DN17" s="97">
        <f t="shared" si="21"/>
        <v>0</v>
      </c>
      <c r="DO17" s="97">
        <f t="shared" si="22"/>
        <v>0</v>
      </c>
      <c r="DP17" s="97">
        <f t="shared" si="23"/>
        <v>10</v>
      </c>
      <c r="DQ17" s="113">
        <f t="shared" si="24"/>
        <v>0</v>
      </c>
      <c r="DR17" s="113">
        <f t="shared" si="25"/>
        <v>0</v>
      </c>
      <c r="DS17" s="113">
        <f t="shared" si="26"/>
        <v>10</v>
      </c>
      <c r="DT17" s="113">
        <f t="shared" si="27"/>
        <v>0</v>
      </c>
      <c r="DU17" s="113">
        <f t="shared" si="28"/>
        <v>0</v>
      </c>
      <c r="DV17" s="114">
        <f t="shared" si="29"/>
        <v>20</v>
      </c>
      <c r="DW17" s="113">
        <f>IF(DV17&lt;&gt;20,RANK(DV17,$DV$4:$DV$23,1)+COUNTIF(DV$4:DV17,DV17)-1,20)</f>
        <v>20</v>
      </c>
      <c r="DX17" s="115">
        <f t="shared" si="30"/>
        <v>0</v>
      </c>
      <c r="DY17" s="116" t="str">
        <f t="shared" si="31"/>
        <v>-</v>
      </c>
      <c r="DZ17" s="91"/>
      <c r="EA17" s="70"/>
      <c r="EB17" s="70"/>
      <c r="EC17" s="70"/>
      <c r="ED17" s="70"/>
    </row>
    <row r="18" spans="1:134" ht="15.95" customHeight="1">
      <c r="A18" s="70"/>
      <c r="B18" s="70"/>
      <c r="C18" s="64"/>
      <c r="D18" s="92" t="str">
        <f>classi!B304</f>
        <v>-</v>
      </c>
      <c r="E18" s="117"/>
      <c r="F18" s="93">
        <f>classi!C304</f>
        <v>0</v>
      </c>
      <c r="G18" s="93">
        <f>classi!D304</f>
        <v>0</v>
      </c>
      <c r="H18" s="93">
        <f>classi!F304</f>
        <v>0</v>
      </c>
      <c r="I18" s="203">
        <f>classi!G304</f>
        <v>0</v>
      </c>
      <c r="J18" s="204"/>
      <c r="K18" s="117"/>
      <c r="L18" s="95">
        <v>0</v>
      </c>
      <c r="M18" s="95">
        <v>0</v>
      </c>
      <c r="N18" s="95">
        <v>0</v>
      </c>
      <c r="O18" s="96"/>
      <c r="P18" s="97">
        <f t="shared" si="0"/>
        <v>0</v>
      </c>
      <c r="Q18" s="95">
        <v>0</v>
      </c>
      <c r="R18" s="95">
        <v>0</v>
      </c>
      <c r="S18" s="95">
        <v>0</v>
      </c>
      <c r="T18" s="96"/>
      <c r="U18" s="97">
        <f t="shared" si="1"/>
        <v>0</v>
      </c>
      <c r="V18" s="95">
        <v>0</v>
      </c>
      <c r="W18" s="95">
        <v>0</v>
      </c>
      <c r="X18" s="95">
        <v>0</v>
      </c>
      <c r="Y18" s="96"/>
      <c r="Z18" s="97">
        <f t="shared" si="2"/>
        <v>0</v>
      </c>
      <c r="AA18" s="95">
        <v>0</v>
      </c>
      <c r="AB18" s="95">
        <v>0</v>
      </c>
      <c r="AC18" s="95">
        <v>0</v>
      </c>
      <c r="AD18" s="96"/>
      <c r="AE18" s="97">
        <f t="shared" si="3"/>
        <v>0</v>
      </c>
      <c r="AF18" s="95">
        <v>0</v>
      </c>
      <c r="AG18" s="95">
        <v>0</v>
      </c>
      <c r="AH18" s="95">
        <v>0</v>
      </c>
      <c r="AI18" s="96"/>
      <c r="AJ18" s="97">
        <f t="shared" si="4"/>
        <v>0</v>
      </c>
      <c r="AK18" s="95">
        <v>0</v>
      </c>
      <c r="AL18" s="95">
        <v>0</v>
      </c>
      <c r="AM18" s="95">
        <v>0</v>
      </c>
      <c r="AN18" s="96"/>
      <c r="AO18" s="97">
        <f t="shared" si="5"/>
        <v>0</v>
      </c>
      <c r="AP18" s="95">
        <v>0</v>
      </c>
      <c r="AQ18" s="95">
        <v>0</v>
      </c>
      <c r="AR18" s="95">
        <v>0</v>
      </c>
      <c r="AS18" s="96"/>
      <c r="AT18" s="97">
        <f t="shared" si="6"/>
        <v>0</v>
      </c>
      <c r="AU18" s="95">
        <v>0</v>
      </c>
      <c r="AV18" s="95">
        <v>0</v>
      </c>
      <c r="AW18" s="95">
        <v>0</v>
      </c>
      <c r="AX18" s="96"/>
      <c r="AY18" s="97">
        <f t="shared" si="7"/>
        <v>0</v>
      </c>
      <c r="AZ18" s="98">
        <f t="shared" si="8"/>
        <v>0</v>
      </c>
      <c r="BA18" s="99">
        <v>0</v>
      </c>
      <c r="BB18" s="99">
        <v>0</v>
      </c>
      <c r="BC18" s="99">
        <v>0</v>
      </c>
      <c r="BD18" s="100"/>
      <c r="BE18" s="97">
        <f t="shared" si="9"/>
        <v>0</v>
      </c>
      <c r="BF18" s="99">
        <v>0</v>
      </c>
      <c r="BG18" s="99">
        <v>0</v>
      </c>
      <c r="BH18" s="99">
        <v>0</v>
      </c>
      <c r="BI18" s="100"/>
      <c r="BJ18" s="97">
        <f t="shared" si="10"/>
        <v>0</v>
      </c>
      <c r="BK18" s="99">
        <v>0</v>
      </c>
      <c r="BL18" s="99">
        <v>0</v>
      </c>
      <c r="BM18" s="99">
        <v>0</v>
      </c>
      <c r="BN18" s="100"/>
      <c r="BO18" s="97">
        <f t="shared" si="11"/>
        <v>0</v>
      </c>
      <c r="BP18" s="99">
        <v>0</v>
      </c>
      <c r="BQ18" s="99">
        <v>0</v>
      </c>
      <c r="BR18" s="99">
        <v>0</v>
      </c>
      <c r="BS18" s="100"/>
      <c r="BT18" s="97">
        <f t="shared" si="12"/>
        <v>0</v>
      </c>
      <c r="BU18" s="101">
        <v>0</v>
      </c>
      <c r="BV18" s="101">
        <v>0</v>
      </c>
      <c r="BW18" s="101">
        <v>0</v>
      </c>
      <c r="BX18" s="100"/>
      <c r="BY18" s="97">
        <f t="shared" si="13"/>
        <v>0</v>
      </c>
      <c r="BZ18" s="101">
        <v>0</v>
      </c>
      <c r="CA18" s="101">
        <v>0</v>
      </c>
      <c r="CB18" s="101">
        <v>0</v>
      </c>
      <c r="CC18" s="102"/>
      <c r="CD18" s="103">
        <f t="shared" si="14"/>
        <v>0</v>
      </c>
      <c r="CE18" s="104"/>
      <c r="CF18" s="105"/>
      <c r="CG18" s="105"/>
      <c r="CH18" s="100"/>
      <c r="CI18" s="105"/>
      <c r="CJ18" s="105"/>
      <c r="CK18" s="105"/>
      <c r="CL18" s="100"/>
      <c r="CM18" s="105"/>
      <c r="CN18" s="105"/>
      <c r="CO18" s="105"/>
      <c r="CP18" s="100"/>
      <c r="CQ18" s="105"/>
      <c r="CR18" s="105"/>
      <c r="CS18" s="105"/>
      <c r="CT18" s="100"/>
      <c r="CU18" s="105"/>
      <c r="CV18" s="105"/>
      <c r="CW18" s="105"/>
      <c r="CX18" s="100"/>
      <c r="CY18" s="105"/>
      <c r="CZ18" s="105"/>
      <c r="DA18" s="105"/>
      <c r="DB18" s="106"/>
      <c r="DC18" s="107"/>
      <c r="DD18" s="108">
        <f t="shared" si="33"/>
        <v>0</v>
      </c>
      <c r="DE18" s="109">
        <f t="shared" si="34"/>
        <v>0</v>
      </c>
      <c r="DF18" s="109">
        <f t="shared" si="35"/>
        <v>0</v>
      </c>
      <c r="DG18" s="96">
        <f t="shared" si="32"/>
        <v>0</v>
      </c>
      <c r="DH18" s="110">
        <f t="shared" si="15"/>
        <v>0</v>
      </c>
      <c r="DI18" s="97">
        <f t="shared" si="16"/>
        <v>0</v>
      </c>
      <c r="DJ18" s="111">
        <f t="shared" si="17"/>
        <v>10</v>
      </c>
      <c r="DK18" s="112">
        <f t="shared" si="18"/>
        <v>0</v>
      </c>
      <c r="DL18" s="97">
        <f t="shared" si="19"/>
        <v>0</v>
      </c>
      <c r="DM18" s="97">
        <f t="shared" si="20"/>
        <v>10</v>
      </c>
      <c r="DN18" s="97">
        <f t="shared" si="21"/>
        <v>0</v>
      </c>
      <c r="DO18" s="97">
        <f t="shared" si="22"/>
        <v>0</v>
      </c>
      <c r="DP18" s="97">
        <f t="shared" si="23"/>
        <v>10</v>
      </c>
      <c r="DQ18" s="113">
        <f t="shared" si="24"/>
        <v>0</v>
      </c>
      <c r="DR18" s="113">
        <f t="shared" si="25"/>
        <v>0</v>
      </c>
      <c r="DS18" s="113">
        <f t="shared" si="26"/>
        <v>10</v>
      </c>
      <c r="DT18" s="113">
        <f t="shared" si="27"/>
        <v>0</v>
      </c>
      <c r="DU18" s="113">
        <f t="shared" si="28"/>
        <v>0</v>
      </c>
      <c r="DV18" s="114">
        <f t="shared" si="29"/>
        <v>20</v>
      </c>
      <c r="DW18" s="113">
        <f>IF(DV18&lt;&gt;20,RANK(DV18,$DV$4:$DV$23,1)+COUNTIF(DV$4:DV18,DV18)-1,20)</f>
        <v>20</v>
      </c>
      <c r="DX18" s="115">
        <f t="shared" si="30"/>
        <v>0</v>
      </c>
      <c r="DY18" s="116" t="str">
        <f t="shared" si="31"/>
        <v>-</v>
      </c>
      <c r="DZ18" s="91"/>
      <c r="EA18" s="70"/>
      <c r="EB18" s="70"/>
      <c r="EC18" s="70"/>
      <c r="ED18" s="70"/>
    </row>
    <row r="19" spans="1:134" ht="15.95" customHeight="1">
      <c r="A19" s="70"/>
      <c r="B19" s="70"/>
      <c r="C19" s="64"/>
      <c r="D19" s="92" t="str">
        <f>classi!B305</f>
        <v>-</v>
      </c>
      <c r="E19" s="117"/>
      <c r="F19" s="93">
        <f>classi!C305</f>
        <v>0</v>
      </c>
      <c r="G19" s="93">
        <f>classi!D305</f>
        <v>0</v>
      </c>
      <c r="H19" s="93">
        <f>classi!F305</f>
        <v>0</v>
      </c>
      <c r="I19" s="203">
        <f>classi!G305</f>
        <v>0</v>
      </c>
      <c r="J19" s="204"/>
      <c r="K19" s="117"/>
      <c r="L19" s="95">
        <v>0</v>
      </c>
      <c r="M19" s="95">
        <v>0</v>
      </c>
      <c r="N19" s="95">
        <v>0</v>
      </c>
      <c r="O19" s="96"/>
      <c r="P19" s="97">
        <f t="shared" si="0"/>
        <v>0</v>
      </c>
      <c r="Q19" s="95">
        <v>0</v>
      </c>
      <c r="R19" s="95">
        <v>0</v>
      </c>
      <c r="S19" s="95">
        <v>0</v>
      </c>
      <c r="T19" s="96"/>
      <c r="U19" s="97">
        <f t="shared" si="1"/>
        <v>0</v>
      </c>
      <c r="V19" s="95">
        <v>0</v>
      </c>
      <c r="W19" s="95">
        <v>0</v>
      </c>
      <c r="X19" s="95">
        <v>0</v>
      </c>
      <c r="Y19" s="96"/>
      <c r="Z19" s="97">
        <f t="shared" si="2"/>
        <v>0</v>
      </c>
      <c r="AA19" s="95">
        <v>0</v>
      </c>
      <c r="AB19" s="95">
        <v>0</v>
      </c>
      <c r="AC19" s="95">
        <v>0</v>
      </c>
      <c r="AD19" s="96"/>
      <c r="AE19" s="97">
        <f t="shared" si="3"/>
        <v>0</v>
      </c>
      <c r="AF19" s="95">
        <v>0</v>
      </c>
      <c r="AG19" s="95">
        <v>0</v>
      </c>
      <c r="AH19" s="95">
        <v>0</v>
      </c>
      <c r="AI19" s="96"/>
      <c r="AJ19" s="97">
        <f t="shared" si="4"/>
        <v>0</v>
      </c>
      <c r="AK19" s="95">
        <v>0</v>
      </c>
      <c r="AL19" s="95">
        <v>0</v>
      </c>
      <c r="AM19" s="95">
        <v>0</v>
      </c>
      <c r="AN19" s="96"/>
      <c r="AO19" s="97">
        <f t="shared" si="5"/>
        <v>0</v>
      </c>
      <c r="AP19" s="95">
        <v>0</v>
      </c>
      <c r="AQ19" s="95">
        <v>0</v>
      </c>
      <c r="AR19" s="95">
        <v>0</v>
      </c>
      <c r="AS19" s="96"/>
      <c r="AT19" s="97">
        <f t="shared" si="6"/>
        <v>0</v>
      </c>
      <c r="AU19" s="95">
        <v>0</v>
      </c>
      <c r="AV19" s="95">
        <v>0</v>
      </c>
      <c r="AW19" s="95">
        <v>0</v>
      </c>
      <c r="AX19" s="96"/>
      <c r="AY19" s="97">
        <f t="shared" si="7"/>
        <v>0</v>
      </c>
      <c r="AZ19" s="98">
        <f t="shared" si="8"/>
        <v>0</v>
      </c>
      <c r="BA19" s="99">
        <v>0</v>
      </c>
      <c r="BB19" s="99">
        <v>0</v>
      </c>
      <c r="BC19" s="99">
        <v>0</v>
      </c>
      <c r="BD19" s="100"/>
      <c r="BE19" s="97">
        <f t="shared" si="9"/>
        <v>0</v>
      </c>
      <c r="BF19" s="99">
        <v>0</v>
      </c>
      <c r="BG19" s="99">
        <v>0</v>
      </c>
      <c r="BH19" s="99">
        <v>0</v>
      </c>
      <c r="BI19" s="100"/>
      <c r="BJ19" s="97">
        <f t="shared" si="10"/>
        <v>0</v>
      </c>
      <c r="BK19" s="99">
        <v>0</v>
      </c>
      <c r="BL19" s="99">
        <v>0</v>
      </c>
      <c r="BM19" s="99">
        <v>0</v>
      </c>
      <c r="BN19" s="100"/>
      <c r="BO19" s="97">
        <f t="shared" si="11"/>
        <v>0</v>
      </c>
      <c r="BP19" s="99">
        <v>0</v>
      </c>
      <c r="BQ19" s="99">
        <v>0</v>
      </c>
      <c r="BR19" s="99">
        <v>0</v>
      </c>
      <c r="BS19" s="100"/>
      <c r="BT19" s="97">
        <f t="shared" si="12"/>
        <v>0</v>
      </c>
      <c r="BU19" s="101">
        <v>0</v>
      </c>
      <c r="BV19" s="101">
        <v>0</v>
      </c>
      <c r="BW19" s="101">
        <v>0</v>
      </c>
      <c r="BX19" s="100"/>
      <c r="BY19" s="97">
        <f t="shared" si="13"/>
        <v>0</v>
      </c>
      <c r="BZ19" s="101">
        <v>0</v>
      </c>
      <c r="CA19" s="101">
        <v>0</v>
      </c>
      <c r="CB19" s="101">
        <v>0</v>
      </c>
      <c r="CC19" s="102"/>
      <c r="CD19" s="103">
        <f t="shared" si="14"/>
        <v>0</v>
      </c>
      <c r="CE19" s="104"/>
      <c r="CF19" s="105"/>
      <c r="CG19" s="105"/>
      <c r="CH19" s="100"/>
      <c r="CI19" s="105"/>
      <c r="CJ19" s="105"/>
      <c r="CK19" s="105"/>
      <c r="CL19" s="100"/>
      <c r="CM19" s="105"/>
      <c r="CN19" s="105"/>
      <c r="CO19" s="105"/>
      <c r="CP19" s="100"/>
      <c r="CQ19" s="105"/>
      <c r="CR19" s="105"/>
      <c r="CS19" s="105"/>
      <c r="CT19" s="100"/>
      <c r="CU19" s="105"/>
      <c r="CV19" s="105"/>
      <c r="CW19" s="105"/>
      <c r="CX19" s="100"/>
      <c r="CY19" s="105"/>
      <c r="CZ19" s="105"/>
      <c r="DA19" s="105"/>
      <c r="DB19" s="106"/>
      <c r="DC19" s="107"/>
      <c r="DD19" s="108">
        <f t="shared" si="33"/>
        <v>0</v>
      </c>
      <c r="DE19" s="109">
        <f t="shared" si="34"/>
        <v>0</v>
      </c>
      <c r="DF19" s="109">
        <f t="shared" si="35"/>
        <v>0</v>
      </c>
      <c r="DG19" s="96">
        <f t="shared" si="32"/>
        <v>0</v>
      </c>
      <c r="DH19" s="110">
        <f t="shared" si="15"/>
        <v>0</v>
      </c>
      <c r="DI19" s="97">
        <f t="shared" si="16"/>
        <v>0</v>
      </c>
      <c r="DJ19" s="111">
        <f t="shared" si="17"/>
        <v>10</v>
      </c>
      <c r="DK19" s="112">
        <f t="shared" si="18"/>
        <v>0</v>
      </c>
      <c r="DL19" s="97">
        <f t="shared" si="19"/>
        <v>0</v>
      </c>
      <c r="DM19" s="97">
        <f t="shared" si="20"/>
        <v>10</v>
      </c>
      <c r="DN19" s="97">
        <f t="shared" si="21"/>
        <v>0</v>
      </c>
      <c r="DO19" s="97">
        <f t="shared" si="22"/>
        <v>0</v>
      </c>
      <c r="DP19" s="97">
        <f t="shared" si="23"/>
        <v>10</v>
      </c>
      <c r="DQ19" s="113">
        <f t="shared" si="24"/>
        <v>0</v>
      </c>
      <c r="DR19" s="113">
        <f t="shared" si="25"/>
        <v>0</v>
      </c>
      <c r="DS19" s="113">
        <f t="shared" si="26"/>
        <v>10</v>
      </c>
      <c r="DT19" s="113">
        <f t="shared" si="27"/>
        <v>0</v>
      </c>
      <c r="DU19" s="113">
        <f t="shared" si="28"/>
        <v>0</v>
      </c>
      <c r="DV19" s="114">
        <f t="shared" si="29"/>
        <v>20</v>
      </c>
      <c r="DW19" s="113">
        <f>IF(DV19&lt;&gt;20,RANK(DV19,$DV$4:$DV$23,1)+COUNTIF(DV$4:DV19,DV19)-1,20)</f>
        <v>20</v>
      </c>
      <c r="DX19" s="115">
        <f t="shared" si="30"/>
        <v>0</v>
      </c>
      <c r="DY19" s="116" t="str">
        <f t="shared" si="31"/>
        <v>-</v>
      </c>
      <c r="DZ19" s="91"/>
      <c r="EA19" s="70"/>
      <c r="EB19" s="70"/>
      <c r="EC19" s="70"/>
      <c r="ED19" s="70"/>
    </row>
    <row r="20" spans="1:134" ht="15.95" customHeight="1">
      <c r="A20" s="70"/>
      <c r="B20" s="70"/>
      <c r="C20" s="64"/>
      <c r="D20" s="92" t="str">
        <f>classi!B306</f>
        <v>-</v>
      </c>
      <c r="E20" s="117"/>
      <c r="F20" s="93">
        <f>classi!C306</f>
        <v>0</v>
      </c>
      <c r="G20" s="93">
        <f>classi!D306</f>
        <v>0</v>
      </c>
      <c r="H20" s="93">
        <f>classi!F306</f>
        <v>0</v>
      </c>
      <c r="I20" s="203">
        <f>classi!G306</f>
        <v>0</v>
      </c>
      <c r="J20" s="204"/>
      <c r="K20" s="117"/>
      <c r="L20" s="95">
        <v>0</v>
      </c>
      <c r="M20" s="95">
        <v>0</v>
      </c>
      <c r="N20" s="95">
        <v>0</v>
      </c>
      <c r="O20" s="96"/>
      <c r="P20" s="97">
        <f t="shared" si="0"/>
        <v>0</v>
      </c>
      <c r="Q20" s="95">
        <v>0</v>
      </c>
      <c r="R20" s="95">
        <v>0</v>
      </c>
      <c r="S20" s="95">
        <v>0</v>
      </c>
      <c r="T20" s="96"/>
      <c r="U20" s="97">
        <f t="shared" si="1"/>
        <v>0</v>
      </c>
      <c r="V20" s="95">
        <v>0</v>
      </c>
      <c r="W20" s="95">
        <v>0</v>
      </c>
      <c r="X20" s="95">
        <v>0</v>
      </c>
      <c r="Y20" s="96"/>
      <c r="Z20" s="97">
        <f t="shared" si="2"/>
        <v>0</v>
      </c>
      <c r="AA20" s="95">
        <v>0</v>
      </c>
      <c r="AB20" s="95">
        <v>0</v>
      </c>
      <c r="AC20" s="95">
        <v>0</v>
      </c>
      <c r="AD20" s="96"/>
      <c r="AE20" s="97">
        <f t="shared" si="3"/>
        <v>0</v>
      </c>
      <c r="AF20" s="95">
        <v>0</v>
      </c>
      <c r="AG20" s="95">
        <v>0</v>
      </c>
      <c r="AH20" s="95">
        <v>0</v>
      </c>
      <c r="AI20" s="96"/>
      <c r="AJ20" s="97">
        <f t="shared" si="4"/>
        <v>0</v>
      </c>
      <c r="AK20" s="95">
        <v>0</v>
      </c>
      <c r="AL20" s="95">
        <v>0</v>
      </c>
      <c r="AM20" s="95">
        <v>0</v>
      </c>
      <c r="AN20" s="96"/>
      <c r="AO20" s="97">
        <f t="shared" si="5"/>
        <v>0</v>
      </c>
      <c r="AP20" s="95">
        <v>0</v>
      </c>
      <c r="AQ20" s="95">
        <v>0</v>
      </c>
      <c r="AR20" s="95">
        <v>0</v>
      </c>
      <c r="AS20" s="96"/>
      <c r="AT20" s="97">
        <f t="shared" si="6"/>
        <v>0</v>
      </c>
      <c r="AU20" s="95">
        <v>0</v>
      </c>
      <c r="AV20" s="95">
        <v>0</v>
      </c>
      <c r="AW20" s="95">
        <v>0</v>
      </c>
      <c r="AX20" s="96"/>
      <c r="AY20" s="97">
        <f t="shared" si="7"/>
        <v>0</v>
      </c>
      <c r="AZ20" s="98">
        <f t="shared" si="8"/>
        <v>0</v>
      </c>
      <c r="BA20" s="99">
        <v>0</v>
      </c>
      <c r="BB20" s="99">
        <v>0</v>
      </c>
      <c r="BC20" s="99">
        <v>0</v>
      </c>
      <c r="BD20" s="100"/>
      <c r="BE20" s="97">
        <f t="shared" si="9"/>
        <v>0</v>
      </c>
      <c r="BF20" s="99">
        <v>0</v>
      </c>
      <c r="BG20" s="99">
        <v>0</v>
      </c>
      <c r="BH20" s="99">
        <v>0</v>
      </c>
      <c r="BI20" s="100"/>
      <c r="BJ20" s="97">
        <f t="shared" si="10"/>
        <v>0</v>
      </c>
      <c r="BK20" s="99">
        <v>0</v>
      </c>
      <c r="BL20" s="99">
        <v>0</v>
      </c>
      <c r="BM20" s="99">
        <v>0</v>
      </c>
      <c r="BN20" s="100"/>
      <c r="BO20" s="97">
        <f t="shared" si="11"/>
        <v>0</v>
      </c>
      <c r="BP20" s="99">
        <v>0</v>
      </c>
      <c r="BQ20" s="99">
        <v>0</v>
      </c>
      <c r="BR20" s="99">
        <v>0</v>
      </c>
      <c r="BS20" s="100"/>
      <c r="BT20" s="97">
        <f t="shared" si="12"/>
        <v>0</v>
      </c>
      <c r="BU20" s="101">
        <v>0</v>
      </c>
      <c r="BV20" s="101">
        <v>0</v>
      </c>
      <c r="BW20" s="101">
        <v>0</v>
      </c>
      <c r="BX20" s="100"/>
      <c r="BY20" s="97">
        <f t="shared" si="13"/>
        <v>0</v>
      </c>
      <c r="BZ20" s="101">
        <v>0</v>
      </c>
      <c r="CA20" s="101">
        <v>0</v>
      </c>
      <c r="CB20" s="101">
        <v>0</v>
      </c>
      <c r="CC20" s="102"/>
      <c r="CD20" s="103">
        <f t="shared" si="14"/>
        <v>0</v>
      </c>
      <c r="CE20" s="104"/>
      <c r="CF20" s="105"/>
      <c r="CG20" s="105"/>
      <c r="CH20" s="100"/>
      <c r="CI20" s="105"/>
      <c r="CJ20" s="105"/>
      <c r="CK20" s="105"/>
      <c r="CL20" s="100"/>
      <c r="CM20" s="105"/>
      <c r="CN20" s="105"/>
      <c r="CO20" s="105"/>
      <c r="CP20" s="100"/>
      <c r="CQ20" s="105"/>
      <c r="CR20" s="105"/>
      <c r="CS20" s="105"/>
      <c r="CT20" s="100"/>
      <c r="CU20" s="105"/>
      <c r="CV20" s="105"/>
      <c r="CW20" s="105"/>
      <c r="CX20" s="100"/>
      <c r="CY20" s="105"/>
      <c r="CZ20" s="105"/>
      <c r="DA20" s="105"/>
      <c r="DB20" s="106"/>
      <c r="DC20" s="107"/>
      <c r="DD20" s="108">
        <f t="shared" si="33"/>
        <v>0</v>
      </c>
      <c r="DE20" s="109">
        <f t="shared" si="34"/>
        <v>0</v>
      </c>
      <c r="DF20" s="109">
        <f t="shared" si="35"/>
        <v>0</v>
      </c>
      <c r="DG20" s="96">
        <f t="shared" si="32"/>
        <v>0</v>
      </c>
      <c r="DH20" s="110">
        <f t="shared" si="15"/>
        <v>0</v>
      </c>
      <c r="DI20" s="97">
        <f t="shared" si="16"/>
        <v>0</v>
      </c>
      <c r="DJ20" s="111">
        <f t="shared" si="17"/>
        <v>10</v>
      </c>
      <c r="DK20" s="112">
        <f t="shared" si="18"/>
        <v>0</v>
      </c>
      <c r="DL20" s="97">
        <f t="shared" si="19"/>
        <v>0</v>
      </c>
      <c r="DM20" s="97">
        <f t="shared" si="20"/>
        <v>10</v>
      </c>
      <c r="DN20" s="97">
        <f t="shared" si="21"/>
        <v>0</v>
      </c>
      <c r="DO20" s="97">
        <f t="shared" si="22"/>
        <v>0</v>
      </c>
      <c r="DP20" s="97">
        <f t="shared" si="23"/>
        <v>10</v>
      </c>
      <c r="DQ20" s="113">
        <f t="shared" si="24"/>
        <v>0</v>
      </c>
      <c r="DR20" s="113">
        <f t="shared" si="25"/>
        <v>0</v>
      </c>
      <c r="DS20" s="113">
        <f t="shared" si="26"/>
        <v>10</v>
      </c>
      <c r="DT20" s="113">
        <f t="shared" si="27"/>
        <v>0</v>
      </c>
      <c r="DU20" s="113">
        <f t="shared" si="28"/>
        <v>0</v>
      </c>
      <c r="DV20" s="114">
        <f t="shared" si="29"/>
        <v>20</v>
      </c>
      <c r="DW20" s="113">
        <f>IF(DV20&lt;&gt;20,RANK(DV20,$DV$4:$DV$23,1)+COUNTIF(DV$4:DV20,DV20)-1,20)</f>
        <v>20</v>
      </c>
      <c r="DX20" s="115">
        <f t="shared" si="30"/>
        <v>0</v>
      </c>
      <c r="DY20" s="116" t="str">
        <f t="shared" si="31"/>
        <v>-</v>
      </c>
      <c r="DZ20" s="91"/>
      <c r="EA20" s="70"/>
      <c r="EB20" s="70"/>
      <c r="EC20" s="70"/>
      <c r="ED20" s="70"/>
    </row>
    <row r="21" spans="1:134" ht="15.95" customHeight="1">
      <c r="A21" s="70"/>
      <c r="B21" s="70"/>
      <c r="C21" s="64"/>
      <c r="D21" s="92" t="str">
        <f>classi!B307</f>
        <v>-</v>
      </c>
      <c r="E21" s="117"/>
      <c r="F21" s="93">
        <f>classi!C307</f>
        <v>0</v>
      </c>
      <c r="G21" s="93">
        <f>classi!D307</f>
        <v>0</v>
      </c>
      <c r="H21" s="93">
        <f>classi!F307</f>
        <v>0</v>
      </c>
      <c r="I21" s="203">
        <f>classi!G307</f>
        <v>0</v>
      </c>
      <c r="J21" s="204"/>
      <c r="K21" s="117"/>
      <c r="L21" s="95">
        <v>0</v>
      </c>
      <c r="M21" s="95">
        <v>0</v>
      </c>
      <c r="N21" s="95">
        <v>0</v>
      </c>
      <c r="O21" s="96"/>
      <c r="P21" s="97">
        <f t="shared" si="0"/>
        <v>0</v>
      </c>
      <c r="Q21" s="95">
        <v>0</v>
      </c>
      <c r="R21" s="95">
        <v>0</v>
      </c>
      <c r="S21" s="95">
        <v>0</v>
      </c>
      <c r="T21" s="96"/>
      <c r="U21" s="97">
        <f t="shared" si="1"/>
        <v>0</v>
      </c>
      <c r="V21" s="95">
        <v>0</v>
      </c>
      <c r="W21" s="95">
        <v>0</v>
      </c>
      <c r="X21" s="95">
        <v>0</v>
      </c>
      <c r="Y21" s="96"/>
      <c r="Z21" s="97">
        <f t="shared" si="2"/>
        <v>0</v>
      </c>
      <c r="AA21" s="95">
        <v>0</v>
      </c>
      <c r="AB21" s="95">
        <v>0</v>
      </c>
      <c r="AC21" s="95">
        <v>0</v>
      </c>
      <c r="AD21" s="96"/>
      <c r="AE21" s="97">
        <f t="shared" si="3"/>
        <v>0</v>
      </c>
      <c r="AF21" s="95">
        <v>0</v>
      </c>
      <c r="AG21" s="95">
        <v>0</v>
      </c>
      <c r="AH21" s="95">
        <v>0</v>
      </c>
      <c r="AI21" s="96"/>
      <c r="AJ21" s="97">
        <f t="shared" si="4"/>
        <v>0</v>
      </c>
      <c r="AK21" s="95">
        <v>0</v>
      </c>
      <c r="AL21" s="95">
        <v>0</v>
      </c>
      <c r="AM21" s="95">
        <v>0</v>
      </c>
      <c r="AN21" s="96"/>
      <c r="AO21" s="97">
        <f t="shared" si="5"/>
        <v>0</v>
      </c>
      <c r="AP21" s="95">
        <v>0</v>
      </c>
      <c r="AQ21" s="95">
        <v>0</v>
      </c>
      <c r="AR21" s="95">
        <v>0</v>
      </c>
      <c r="AS21" s="96"/>
      <c r="AT21" s="97">
        <f t="shared" si="6"/>
        <v>0</v>
      </c>
      <c r="AU21" s="95">
        <v>0</v>
      </c>
      <c r="AV21" s="95">
        <v>0</v>
      </c>
      <c r="AW21" s="95">
        <v>0</v>
      </c>
      <c r="AX21" s="96"/>
      <c r="AY21" s="97">
        <f t="shared" si="7"/>
        <v>0</v>
      </c>
      <c r="AZ21" s="98">
        <f t="shared" si="8"/>
        <v>0</v>
      </c>
      <c r="BA21" s="99">
        <v>0</v>
      </c>
      <c r="BB21" s="99">
        <v>0</v>
      </c>
      <c r="BC21" s="99">
        <v>0</v>
      </c>
      <c r="BD21" s="100"/>
      <c r="BE21" s="97">
        <f t="shared" si="9"/>
        <v>0</v>
      </c>
      <c r="BF21" s="99">
        <v>0</v>
      </c>
      <c r="BG21" s="99">
        <v>0</v>
      </c>
      <c r="BH21" s="99">
        <v>0</v>
      </c>
      <c r="BI21" s="100"/>
      <c r="BJ21" s="97">
        <f t="shared" si="10"/>
        <v>0</v>
      </c>
      <c r="BK21" s="99">
        <v>0</v>
      </c>
      <c r="BL21" s="99">
        <v>0</v>
      </c>
      <c r="BM21" s="99">
        <v>0</v>
      </c>
      <c r="BN21" s="100"/>
      <c r="BO21" s="97">
        <f t="shared" si="11"/>
        <v>0</v>
      </c>
      <c r="BP21" s="99">
        <v>0</v>
      </c>
      <c r="BQ21" s="99">
        <v>0</v>
      </c>
      <c r="BR21" s="99">
        <v>0</v>
      </c>
      <c r="BS21" s="100"/>
      <c r="BT21" s="97">
        <f t="shared" si="12"/>
        <v>0</v>
      </c>
      <c r="BU21" s="101">
        <v>0</v>
      </c>
      <c r="BV21" s="101">
        <v>0</v>
      </c>
      <c r="BW21" s="101">
        <v>0</v>
      </c>
      <c r="BX21" s="100"/>
      <c r="BY21" s="97">
        <f t="shared" si="13"/>
        <v>0</v>
      </c>
      <c r="BZ21" s="101">
        <v>0</v>
      </c>
      <c r="CA21" s="101">
        <v>0</v>
      </c>
      <c r="CB21" s="101">
        <v>0</v>
      </c>
      <c r="CC21" s="102"/>
      <c r="CD21" s="103">
        <f t="shared" si="14"/>
        <v>0</v>
      </c>
      <c r="CE21" s="104"/>
      <c r="CF21" s="105"/>
      <c r="CG21" s="105"/>
      <c r="CH21" s="100"/>
      <c r="CI21" s="105"/>
      <c r="CJ21" s="105"/>
      <c r="CK21" s="105"/>
      <c r="CL21" s="100"/>
      <c r="CM21" s="105"/>
      <c r="CN21" s="105"/>
      <c r="CO21" s="105"/>
      <c r="CP21" s="100"/>
      <c r="CQ21" s="105"/>
      <c r="CR21" s="105"/>
      <c r="CS21" s="105"/>
      <c r="CT21" s="100"/>
      <c r="CU21" s="105"/>
      <c r="CV21" s="105"/>
      <c r="CW21" s="105"/>
      <c r="CX21" s="100"/>
      <c r="CY21" s="105"/>
      <c r="CZ21" s="105"/>
      <c r="DA21" s="105"/>
      <c r="DB21" s="106"/>
      <c r="DC21" s="107"/>
      <c r="DD21" s="108">
        <f t="shared" si="33"/>
        <v>0</v>
      </c>
      <c r="DE21" s="109">
        <f t="shared" si="34"/>
        <v>0</v>
      </c>
      <c r="DF21" s="109">
        <f t="shared" si="35"/>
        <v>0</v>
      </c>
      <c r="DG21" s="96">
        <f t="shared" si="32"/>
        <v>0</v>
      </c>
      <c r="DH21" s="110">
        <f t="shared" si="15"/>
        <v>0</v>
      </c>
      <c r="DI21" s="97">
        <f t="shared" si="16"/>
        <v>0</v>
      </c>
      <c r="DJ21" s="111">
        <f t="shared" si="17"/>
        <v>10</v>
      </c>
      <c r="DK21" s="112">
        <f t="shared" si="18"/>
        <v>0</v>
      </c>
      <c r="DL21" s="97">
        <f t="shared" si="19"/>
        <v>0</v>
      </c>
      <c r="DM21" s="97">
        <f t="shared" si="20"/>
        <v>10</v>
      </c>
      <c r="DN21" s="97">
        <f t="shared" si="21"/>
        <v>0</v>
      </c>
      <c r="DO21" s="97">
        <f t="shared" si="22"/>
        <v>0</v>
      </c>
      <c r="DP21" s="97">
        <f t="shared" si="23"/>
        <v>10</v>
      </c>
      <c r="DQ21" s="113">
        <f t="shared" si="24"/>
        <v>0</v>
      </c>
      <c r="DR21" s="113">
        <f t="shared" si="25"/>
        <v>0</v>
      </c>
      <c r="DS21" s="113">
        <f t="shared" si="26"/>
        <v>10</v>
      </c>
      <c r="DT21" s="113">
        <f t="shared" si="27"/>
        <v>0</v>
      </c>
      <c r="DU21" s="113">
        <f t="shared" si="28"/>
        <v>0</v>
      </c>
      <c r="DV21" s="114">
        <f t="shared" si="29"/>
        <v>20</v>
      </c>
      <c r="DW21" s="113">
        <f>IF(DV21&lt;&gt;20,RANK(DV21,$DV$4:$DV$23,1)+COUNTIF(DV$4:DV21,DV21)-1,20)</f>
        <v>20</v>
      </c>
      <c r="DX21" s="115">
        <f t="shared" si="30"/>
        <v>0</v>
      </c>
      <c r="DY21" s="116" t="str">
        <f t="shared" si="31"/>
        <v>-</v>
      </c>
      <c r="DZ21" s="91"/>
      <c r="EA21" s="70"/>
      <c r="EB21" s="70"/>
      <c r="EC21" s="70"/>
      <c r="ED21" s="70"/>
    </row>
    <row r="22" spans="1:134" ht="15.95" customHeight="1">
      <c r="A22" s="70"/>
      <c r="B22" s="70"/>
      <c r="C22" s="64"/>
      <c r="D22" s="92" t="str">
        <f>classi!B308</f>
        <v>-</v>
      </c>
      <c r="E22" s="117"/>
      <c r="F22" s="93">
        <f>classi!C308</f>
        <v>0</v>
      </c>
      <c r="G22" s="93">
        <f>classi!D308</f>
        <v>0</v>
      </c>
      <c r="H22" s="93">
        <f>classi!F308</f>
        <v>0</v>
      </c>
      <c r="I22" s="203">
        <f>classi!G308</f>
        <v>0</v>
      </c>
      <c r="J22" s="204"/>
      <c r="K22" s="117"/>
      <c r="L22" s="95">
        <v>0</v>
      </c>
      <c r="M22" s="95">
        <v>0</v>
      </c>
      <c r="N22" s="95">
        <v>0</v>
      </c>
      <c r="O22" s="96"/>
      <c r="P22" s="97">
        <f t="shared" si="0"/>
        <v>0</v>
      </c>
      <c r="Q22" s="95">
        <v>0</v>
      </c>
      <c r="R22" s="95">
        <v>0</v>
      </c>
      <c r="S22" s="95">
        <v>0</v>
      </c>
      <c r="T22" s="96"/>
      <c r="U22" s="97">
        <f t="shared" si="1"/>
        <v>0</v>
      </c>
      <c r="V22" s="95">
        <v>0</v>
      </c>
      <c r="W22" s="95">
        <v>0</v>
      </c>
      <c r="X22" s="95">
        <v>0</v>
      </c>
      <c r="Y22" s="96"/>
      <c r="Z22" s="97">
        <f t="shared" si="2"/>
        <v>0</v>
      </c>
      <c r="AA22" s="95">
        <v>0</v>
      </c>
      <c r="AB22" s="95">
        <v>0</v>
      </c>
      <c r="AC22" s="95">
        <v>0</v>
      </c>
      <c r="AD22" s="96"/>
      <c r="AE22" s="97">
        <f t="shared" si="3"/>
        <v>0</v>
      </c>
      <c r="AF22" s="95">
        <v>0</v>
      </c>
      <c r="AG22" s="95">
        <v>0</v>
      </c>
      <c r="AH22" s="95">
        <v>0</v>
      </c>
      <c r="AI22" s="96"/>
      <c r="AJ22" s="97">
        <f t="shared" si="4"/>
        <v>0</v>
      </c>
      <c r="AK22" s="95">
        <v>0</v>
      </c>
      <c r="AL22" s="95">
        <v>0</v>
      </c>
      <c r="AM22" s="95">
        <v>0</v>
      </c>
      <c r="AN22" s="96"/>
      <c r="AO22" s="97">
        <f t="shared" si="5"/>
        <v>0</v>
      </c>
      <c r="AP22" s="95">
        <v>0</v>
      </c>
      <c r="AQ22" s="95">
        <v>0</v>
      </c>
      <c r="AR22" s="95">
        <v>0</v>
      </c>
      <c r="AS22" s="96"/>
      <c r="AT22" s="97">
        <f t="shared" si="6"/>
        <v>0</v>
      </c>
      <c r="AU22" s="95">
        <v>0</v>
      </c>
      <c r="AV22" s="95">
        <v>0</v>
      </c>
      <c r="AW22" s="95">
        <v>0</v>
      </c>
      <c r="AX22" s="96"/>
      <c r="AY22" s="97">
        <f t="shared" si="7"/>
        <v>0</v>
      </c>
      <c r="AZ22" s="98">
        <f t="shared" si="8"/>
        <v>0</v>
      </c>
      <c r="BA22" s="99">
        <v>0</v>
      </c>
      <c r="BB22" s="99">
        <v>0</v>
      </c>
      <c r="BC22" s="99">
        <v>0</v>
      </c>
      <c r="BD22" s="100"/>
      <c r="BE22" s="97">
        <f t="shared" si="9"/>
        <v>0</v>
      </c>
      <c r="BF22" s="99">
        <v>0</v>
      </c>
      <c r="BG22" s="99">
        <v>0</v>
      </c>
      <c r="BH22" s="99">
        <v>0</v>
      </c>
      <c r="BI22" s="100"/>
      <c r="BJ22" s="97">
        <f t="shared" si="10"/>
        <v>0</v>
      </c>
      <c r="BK22" s="99">
        <v>0</v>
      </c>
      <c r="BL22" s="99">
        <v>0</v>
      </c>
      <c r="BM22" s="99">
        <v>0</v>
      </c>
      <c r="BN22" s="100"/>
      <c r="BO22" s="97">
        <f t="shared" si="11"/>
        <v>0</v>
      </c>
      <c r="BP22" s="99">
        <v>0</v>
      </c>
      <c r="BQ22" s="99">
        <v>0</v>
      </c>
      <c r="BR22" s="99">
        <v>0</v>
      </c>
      <c r="BS22" s="100"/>
      <c r="BT22" s="97">
        <f t="shared" si="12"/>
        <v>0</v>
      </c>
      <c r="BU22" s="101">
        <v>0</v>
      </c>
      <c r="BV22" s="101">
        <v>0</v>
      </c>
      <c r="BW22" s="101">
        <v>0</v>
      </c>
      <c r="BX22" s="100"/>
      <c r="BY22" s="97">
        <f t="shared" si="13"/>
        <v>0</v>
      </c>
      <c r="BZ22" s="101">
        <v>0</v>
      </c>
      <c r="CA22" s="101">
        <v>0</v>
      </c>
      <c r="CB22" s="101">
        <v>0</v>
      </c>
      <c r="CC22" s="102"/>
      <c r="CD22" s="103">
        <f t="shared" si="14"/>
        <v>0</v>
      </c>
      <c r="CE22" s="104"/>
      <c r="CF22" s="105"/>
      <c r="CG22" s="105"/>
      <c r="CH22" s="100"/>
      <c r="CI22" s="105"/>
      <c r="CJ22" s="105"/>
      <c r="CK22" s="105"/>
      <c r="CL22" s="100"/>
      <c r="CM22" s="105"/>
      <c r="CN22" s="105"/>
      <c r="CO22" s="105"/>
      <c r="CP22" s="100"/>
      <c r="CQ22" s="105"/>
      <c r="CR22" s="105"/>
      <c r="CS22" s="105"/>
      <c r="CT22" s="100"/>
      <c r="CU22" s="105"/>
      <c r="CV22" s="105"/>
      <c r="CW22" s="105"/>
      <c r="CX22" s="100"/>
      <c r="CY22" s="105"/>
      <c r="CZ22" s="105"/>
      <c r="DA22" s="105"/>
      <c r="DB22" s="106"/>
      <c r="DC22" s="107"/>
      <c r="DD22" s="108">
        <f t="shared" si="33"/>
        <v>0</v>
      </c>
      <c r="DE22" s="109">
        <f t="shared" si="34"/>
        <v>0</v>
      </c>
      <c r="DF22" s="109">
        <f t="shared" si="35"/>
        <v>0</v>
      </c>
      <c r="DG22" s="96">
        <f t="shared" si="32"/>
        <v>0</v>
      </c>
      <c r="DH22" s="110">
        <f t="shared" si="15"/>
        <v>0</v>
      </c>
      <c r="DI22" s="97">
        <f t="shared" si="16"/>
        <v>0</v>
      </c>
      <c r="DJ22" s="111">
        <f t="shared" si="17"/>
        <v>10</v>
      </c>
      <c r="DK22" s="112">
        <f t="shared" si="18"/>
        <v>0</v>
      </c>
      <c r="DL22" s="97">
        <f t="shared" si="19"/>
        <v>0</v>
      </c>
      <c r="DM22" s="97">
        <f t="shared" si="20"/>
        <v>10</v>
      </c>
      <c r="DN22" s="97">
        <f t="shared" si="21"/>
        <v>0</v>
      </c>
      <c r="DO22" s="97">
        <f t="shared" si="22"/>
        <v>0</v>
      </c>
      <c r="DP22" s="97">
        <f t="shared" si="23"/>
        <v>10</v>
      </c>
      <c r="DQ22" s="113">
        <f t="shared" si="24"/>
        <v>0</v>
      </c>
      <c r="DR22" s="113">
        <f t="shared" si="25"/>
        <v>0</v>
      </c>
      <c r="DS22" s="113">
        <f t="shared" si="26"/>
        <v>10</v>
      </c>
      <c r="DT22" s="113">
        <f t="shared" si="27"/>
        <v>0</v>
      </c>
      <c r="DU22" s="113">
        <f t="shared" si="28"/>
        <v>0</v>
      </c>
      <c r="DV22" s="114">
        <f t="shared" si="29"/>
        <v>20</v>
      </c>
      <c r="DW22" s="113">
        <f>IF(DV22&lt;&gt;20,RANK(DV22,$DV$4:$DV$23,1)+COUNTIF(DV$4:DV22,DV22)-1,20)</f>
        <v>20</v>
      </c>
      <c r="DX22" s="115">
        <f t="shared" si="30"/>
        <v>0</v>
      </c>
      <c r="DY22" s="116" t="str">
        <f t="shared" si="31"/>
        <v>-</v>
      </c>
      <c r="DZ22" s="91"/>
      <c r="EA22" s="70"/>
      <c r="EB22" s="70"/>
      <c r="EC22" s="70"/>
      <c r="ED22" s="70"/>
    </row>
    <row r="23" spans="1:134" ht="16.5" customHeight="1">
      <c r="A23" s="70"/>
      <c r="B23" s="70"/>
      <c r="C23" s="64"/>
      <c r="D23" s="92" t="str">
        <f>classi!B309</f>
        <v>-</v>
      </c>
      <c r="E23" s="120"/>
      <c r="F23" s="93">
        <f>classi!C309</f>
        <v>0</v>
      </c>
      <c r="G23" s="93">
        <f>classi!D309</f>
        <v>0</v>
      </c>
      <c r="H23" s="93">
        <f>classi!F309</f>
        <v>0</v>
      </c>
      <c r="I23" s="203">
        <f>classi!G309</f>
        <v>0</v>
      </c>
      <c r="J23" s="206"/>
      <c r="K23" s="120"/>
      <c r="L23" s="122">
        <v>0</v>
      </c>
      <c r="M23" s="122">
        <v>0</v>
      </c>
      <c r="N23" s="122">
        <v>0</v>
      </c>
      <c r="O23" s="123"/>
      <c r="P23" s="124">
        <f t="shared" si="0"/>
        <v>0</v>
      </c>
      <c r="Q23" s="122">
        <v>0</v>
      </c>
      <c r="R23" s="122">
        <v>0</v>
      </c>
      <c r="S23" s="122">
        <v>0</v>
      </c>
      <c r="T23" s="123"/>
      <c r="U23" s="124">
        <f t="shared" si="1"/>
        <v>0</v>
      </c>
      <c r="V23" s="122">
        <v>0</v>
      </c>
      <c r="W23" s="122">
        <v>0</v>
      </c>
      <c r="X23" s="122">
        <v>0</v>
      </c>
      <c r="Y23" s="123"/>
      <c r="Z23" s="124">
        <f t="shared" si="2"/>
        <v>0</v>
      </c>
      <c r="AA23" s="122">
        <v>0</v>
      </c>
      <c r="AB23" s="122">
        <v>0</v>
      </c>
      <c r="AC23" s="122">
        <v>0</v>
      </c>
      <c r="AD23" s="123"/>
      <c r="AE23" s="124">
        <f t="shared" si="3"/>
        <v>0</v>
      </c>
      <c r="AF23" s="122">
        <v>0</v>
      </c>
      <c r="AG23" s="122">
        <v>0</v>
      </c>
      <c r="AH23" s="122">
        <v>0</v>
      </c>
      <c r="AI23" s="123"/>
      <c r="AJ23" s="124">
        <f t="shared" si="4"/>
        <v>0</v>
      </c>
      <c r="AK23" s="122">
        <v>0</v>
      </c>
      <c r="AL23" s="122">
        <v>0</v>
      </c>
      <c r="AM23" s="122">
        <v>0</v>
      </c>
      <c r="AN23" s="123"/>
      <c r="AO23" s="124">
        <f t="shared" si="5"/>
        <v>0</v>
      </c>
      <c r="AP23" s="122">
        <v>0</v>
      </c>
      <c r="AQ23" s="122">
        <v>0</v>
      </c>
      <c r="AR23" s="122">
        <v>0</v>
      </c>
      <c r="AS23" s="123"/>
      <c r="AT23" s="124">
        <f t="shared" si="6"/>
        <v>0</v>
      </c>
      <c r="AU23" s="122">
        <v>0</v>
      </c>
      <c r="AV23" s="122">
        <v>0</v>
      </c>
      <c r="AW23" s="122">
        <v>0</v>
      </c>
      <c r="AX23" s="123"/>
      <c r="AY23" s="124">
        <f t="shared" si="7"/>
        <v>0</v>
      </c>
      <c r="AZ23" s="125">
        <f t="shared" si="8"/>
        <v>0</v>
      </c>
      <c r="BA23" s="126">
        <v>0</v>
      </c>
      <c r="BB23" s="126">
        <v>0</v>
      </c>
      <c r="BC23" s="126">
        <v>0</v>
      </c>
      <c r="BD23" s="127"/>
      <c r="BE23" s="124">
        <f t="shared" si="9"/>
        <v>0</v>
      </c>
      <c r="BF23" s="126">
        <v>0</v>
      </c>
      <c r="BG23" s="126">
        <v>0</v>
      </c>
      <c r="BH23" s="126">
        <v>0</v>
      </c>
      <c r="BI23" s="127"/>
      <c r="BJ23" s="124">
        <f t="shared" si="10"/>
        <v>0</v>
      </c>
      <c r="BK23" s="126">
        <v>0</v>
      </c>
      <c r="BL23" s="126">
        <v>0</v>
      </c>
      <c r="BM23" s="126">
        <v>0</v>
      </c>
      <c r="BN23" s="127"/>
      <c r="BO23" s="124">
        <f t="shared" si="11"/>
        <v>0</v>
      </c>
      <c r="BP23" s="126">
        <v>0</v>
      </c>
      <c r="BQ23" s="126">
        <v>0</v>
      </c>
      <c r="BR23" s="126">
        <v>0</v>
      </c>
      <c r="BS23" s="127"/>
      <c r="BT23" s="124">
        <f t="shared" si="12"/>
        <v>0</v>
      </c>
      <c r="BU23" s="128">
        <v>0</v>
      </c>
      <c r="BV23" s="128">
        <v>0</v>
      </c>
      <c r="BW23" s="128">
        <v>0</v>
      </c>
      <c r="BX23" s="127"/>
      <c r="BY23" s="124">
        <f t="shared" si="13"/>
        <v>0</v>
      </c>
      <c r="BZ23" s="128">
        <v>0</v>
      </c>
      <c r="CA23" s="128">
        <v>0</v>
      </c>
      <c r="CB23" s="128">
        <v>0</v>
      </c>
      <c r="CC23" s="129"/>
      <c r="CD23" s="130">
        <f t="shared" si="14"/>
        <v>0</v>
      </c>
      <c r="CE23" s="131"/>
      <c r="CF23" s="132"/>
      <c r="CG23" s="132"/>
      <c r="CH23" s="127"/>
      <c r="CI23" s="132"/>
      <c r="CJ23" s="132"/>
      <c r="CK23" s="132"/>
      <c r="CL23" s="127"/>
      <c r="CM23" s="132"/>
      <c r="CN23" s="132"/>
      <c r="CO23" s="132"/>
      <c r="CP23" s="127"/>
      <c r="CQ23" s="132"/>
      <c r="CR23" s="132"/>
      <c r="CS23" s="132"/>
      <c r="CT23" s="127"/>
      <c r="CU23" s="132"/>
      <c r="CV23" s="132"/>
      <c r="CW23" s="132"/>
      <c r="CX23" s="127"/>
      <c r="CY23" s="132"/>
      <c r="CZ23" s="132"/>
      <c r="DA23" s="132"/>
      <c r="DB23" s="133"/>
      <c r="DC23" s="134"/>
      <c r="DD23" s="135">
        <f t="shared" si="33"/>
        <v>0</v>
      </c>
      <c r="DE23" s="136">
        <f t="shared" si="34"/>
        <v>0</v>
      </c>
      <c r="DF23" s="136">
        <f t="shared" si="35"/>
        <v>0</v>
      </c>
      <c r="DG23" s="123">
        <f t="shared" si="32"/>
        <v>0</v>
      </c>
      <c r="DH23" s="137">
        <f t="shared" si="15"/>
        <v>0</v>
      </c>
      <c r="DI23" s="124">
        <f t="shared" si="16"/>
        <v>0</v>
      </c>
      <c r="DJ23" s="138">
        <f t="shared" si="17"/>
        <v>10</v>
      </c>
      <c r="DK23" s="139">
        <f t="shared" si="18"/>
        <v>0</v>
      </c>
      <c r="DL23" s="124">
        <f t="shared" si="19"/>
        <v>0</v>
      </c>
      <c r="DM23" s="124">
        <f t="shared" si="20"/>
        <v>10</v>
      </c>
      <c r="DN23" s="124">
        <f t="shared" si="21"/>
        <v>0</v>
      </c>
      <c r="DO23" s="124">
        <f t="shared" si="22"/>
        <v>0</v>
      </c>
      <c r="DP23" s="124">
        <f t="shared" si="23"/>
        <v>10</v>
      </c>
      <c r="DQ23" s="140">
        <f t="shared" si="24"/>
        <v>0</v>
      </c>
      <c r="DR23" s="140">
        <f t="shared" si="25"/>
        <v>0</v>
      </c>
      <c r="DS23" s="141">
        <f t="shared" si="26"/>
        <v>10</v>
      </c>
      <c r="DT23" s="140">
        <f t="shared" si="27"/>
        <v>0</v>
      </c>
      <c r="DU23" s="140">
        <f t="shared" si="28"/>
        <v>0</v>
      </c>
      <c r="DV23" s="141">
        <f t="shared" si="29"/>
        <v>20</v>
      </c>
      <c r="DW23" s="140">
        <f>IF(DV23&lt;&gt;20,RANK(DV23,$DV$4:$DV$23,1)+COUNTIF(DV$4:DV23,DV23)-1,20)</f>
        <v>20</v>
      </c>
      <c r="DX23" s="142">
        <f t="shared" si="30"/>
        <v>0</v>
      </c>
      <c r="DY23" s="143" t="str">
        <f t="shared" si="31"/>
        <v>-</v>
      </c>
      <c r="DZ23" s="91"/>
      <c r="EA23" s="70"/>
      <c r="EB23" s="70"/>
      <c r="EC23" s="70"/>
      <c r="ED23" s="70"/>
    </row>
    <row r="24" spans="1:134" ht="16.5" customHeight="1">
      <c r="A24" s="70"/>
      <c r="B24" s="70"/>
      <c r="C24" s="63"/>
      <c r="D24" s="209"/>
      <c r="E24" s="144"/>
      <c r="F24" s="209"/>
      <c r="G24" s="209"/>
      <c r="H24" s="209"/>
      <c r="I24" s="209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6"/>
      <c r="DL24" s="146"/>
      <c r="DM24" s="146"/>
      <c r="DN24" s="146"/>
      <c r="DO24" s="146"/>
      <c r="DP24" s="146"/>
      <c r="DQ24" s="146"/>
      <c r="DR24" s="147">
        <f t="shared" si="25"/>
        <v>0</v>
      </c>
      <c r="DS24" s="148"/>
      <c r="DT24" s="146"/>
      <c r="DU24" s="146"/>
      <c r="DV24" s="146"/>
      <c r="DW24" s="146"/>
      <c r="DX24" s="146"/>
      <c r="DY24" s="146"/>
      <c r="DZ24" s="63"/>
      <c r="EA24" s="70"/>
      <c r="EB24" s="70"/>
      <c r="EC24" s="70"/>
      <c r="ED24" s="70"/>
    </row>
    <row r="25" spans="1:134" ht="15.95" customHeight="1">
      <c r="A25" s="70"/>
      <c r="B25" s="70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50"/>
      <c r="DL25" s="150"/>
      <c r="DM25" s="150"/>
      <c r="DN25" s="150"/>
      <c r="DO25" s="150"/>
      <c r="DP25" s="150"/>
      <c r="DQ25" s="63"/>
      <c r="DR25" s="63"/>
      <c r="DS25" s="63"/>
      <c r="DT25" s="63"/>
      <c r="DU25" s="63"/>
      <c r="DV25" s="63"/>
      <c r="DW25" s="63"/>
      <c r="DX25" s="151"/>
      <c r="DY25" s="151"/>
      <c r="DZ25" s="63"/>
      <c r="EA25" s="70"/>
      <c r="EB25" s="70"/>
      <c r="EC25" s="70"/>
      <c r="ED25" s="70"/>
    </row>
    <row r="26" spans="1:134" ht="16.5" customHeight="1">
      <c r="A26" s="70"/>
      <c r="B26" s="70"/>
      <c r="C26" s="63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50"/>
      <c r="DL26" s="150"/>
      <c r="DM26" s="150"/>
      <c r="DN26" s="150"/>
      <c r="DO26" s="150"/>
      <c r="DP26" s="150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70"/>
      <c r="EB26" s="70"/>
      <c r="EC26" s="70"/>
      <c r="ED26" s="70"/>
    </row>
    <row r="27" spans="1:134" ht="17.100000000000001" customHeight="1">
      <c r="A27" s="70"/>
      <c r="B27" s="70"/>
      <c r="C27" s="64"/>
      <c r="D27" s="152" t="str">
        <f>D2</f>
        <v>QUARTETTO</v>
      </c>
      <c r="E27" s="153"/>
      <c r="F27" s="154"/>
      <c r="G27" s="268">
        <f>D1</f>
        <v>43078</v>
      </c>
      <c r="H27" s="269"/>
      <c r="I27" s="270"/>
      <c r="J27" s="220"/>
      <c r="K27" s="158"/>
      <c r="L27" s="259" t="s">
        <v>28</v>
      </c>
      <c r="M27" s="260"/>
      <c r="N27" s="260"/>
      <c r="O27" s="261"/>
      <c r="P27" s="259" t="s">
        <v>29</v>
      </c>
      <c r="Q27" s="260"/>
      <c r="R27" s="260"/>
      <c r="S27" s="260"/>
      <c r="T27" s="261"/>
      <c r="U27" s="259" t="s">
        <v>30</v>
      </c>
      <c r="V27" s="260"/>
      <c r="W27" s="260"/>
      <c r="X27" s="260"/>
      <c r="Y27" s="260"/>
      <c r="Z27" s="260"/>
      <c r="AA27" s="261"/>
      <c r="AB27" s="159"/>
      <c r="AC27" s="234"/>
      <c r="AD27" s="234"/>
      <c r="AE27" s="231"/>
      <c r="AF27" s="232"/>
      <c r="AG27" s="91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70"/>
      <c r="EB27" s="70"/>
      <c r="EC27" s="70"/>
      <c r="ED27" s="70"/>
    </row>
    <row r="28" spans="1:134" ht="17.100000000000001" customHeight="1">
      <c r="A28" s="70"/>
      <c r="B28" s="70"/>
      <c r="C28" s="64"/>
      <c r="D28" s="160" t="s">
        <v>58</v>
      </c>
      <c r="E28" s="161"/>
      <c r="F28" s="162" t="s">
        <v>75</v>
      </c>
      <c r="G28" s="162" t="s">
        <v>76</v>
      </c>
      <c r="H28" s="162" t="s">
        <v>24</v>
      </c>
      <c r="I28" s="162" t="s">
        <v>25</v>
      </c>
      <c r="J28" s="163"/>
      <c r="K28" s="164"/>
      <c r="L28" s="165" t="s">
        <v>31</v>
      </c>
      <c r="M28" s="166" t="s">
        <v>32</v>
      </c>
      <c r="N28" s="166" t="s">
        <v>33</v>
      </c>
      <c r="O28" s="167" t="s">
        <v>34</v>
      </c>
      <c r="P28" s="165" t="s">
        <v>35</v>
      </c>
      <c r="Q28" s="166" t="s">
        <v>36</v>
      </c>
      <c r="R28" s="166" t="s">
        <v>37</v>
      </c>
      <c r="S28" s="166" t="s">
        <v>38</v>
      </c>
      <c r="T28" s="168" t="s">
        <v>68</v>
      </c>
      <c r="U28" s="165" t="s">
        <v>40</v>
      </c>
      <c r="V28" s="166" t="s">
        <v>41</v>
      </c>
      <c r="W28" s="166" t="s">
        <v>42</v>
      </c>
      <c r="X28" s="166" t="s">
        <v>43</v>
      </c>
      <c r="Y28" s="166" t="s">
        <v>69</v>
      </c>
      <c r="Z28" s="166" t="s">
        <v>70</v>
      </c>
      <c r="AA28" s="167" t="s">
        <v>71</v>
      </c>
      <c r="AB28" s="165" t="s">
        <v>72</v>
      </c>
      <c r="AC28" s="169" t="s">
        <v>55</v>
      </c>
      <c r="AD28" s="169" t="s">
        <v>1</v>
      </c>
      <c r="AE28" s="170"/>
      <c r="AF28" s="171"/>
      <c r="AG28" s="91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70"/>
      <c r="EB28" s="70"/>
      <c r="EC28" s="70"/>
      <c r="ED28" s="70"/>
    </row>
    <row r="29" spans="1:134" ht="16.5" customHeight="1">
      <c r="A29" s="70"/>
      <c r="B29" s="70"/>
      <c r="C29" s="172">
        <v>1</v>
      </c>
      <c r="D29" s="173">
        <f>IF(AA29="-",INDEX(DV$1:DV$23,MATCH(C29,$DW$1:$DW$23,0)),AA29)</f>
        <v>1</v>
      </c>
      <c r="E29" s="174"/>
      <c r="F29" s="175" t="str">
        <f>INDEX(F$1:F$23,MATCH(C29,$DW$1:$DW$23,0))</f>
        <v>Lucrezia</v>
      </c>
      <c r="G29" s="175" t="str">
        <f>INDEX(G$1:G$23,MATCH(C29,$DW$1:$DW$23,0))</f>
        <v>Pireddu</v>
      </c>
      <c r="H29" s="175">
        <f>INDEX(H$1:H$23,MATCH(C29,$DW$1:$DW$23,0))</f>
        <v>0</v>
      </c>
      <c r="I29" s="174"/>
      <c r="J29" s="174"/>
      <c r="K29" s="176"/>
      <c r="L29" s="177">
        <f>INDEX(P$1:P$23,MATCH(C29,$DW$1:$DW$23,0))</f>
        <v>21</v>
      </c>
      <c r="M29" s="178">
        <f>INDEX(U$1:U$23,MATCH(C29,$DW$1:$DW$23,0))</f>
        <v>21.333333333333332</v>
      </c>
      <c r="N29" s="178">
        <f>INDEX(Z$1:Z$23,MATCH(C29,$DW$1:$DW$23,0))</f>
        <v>21</v>
      </c>
      <c r="O29" s="179">
        <f>INDEX(AE$1:AE$23,MATCH(C29,$DW$1:$DW$23,0))</f>
        <v>21.333333333333332</v>
      </c>
      <c r="P29" s="177">
        <f>INDEX(AJ$1:AJ$23,MATCH(C29,$DW$1:$DW$23,0))</f>
        <v>20.666666666666668</v>
      </c>
      <c r="Q29" s="178">
        <f>INDEX(AO$1:AO$23,MATCH(C29,$DW$1:$DW$23,0))</f>
        <v>20.666666666666668</v>
      </c>
      <c r="R29" s="178">
        <f>INDEX(AT$1:AT$23,MATCH(C29,$DW$1:$DW$23,0))</f>
        <v>20.333333333333332</v>
      </c>
      <c r="S29" s="179">
        <f>INDEX(AY$1:AY$23,MATCH(C29,$DW$1:$DW$23,0))</f>
        <v>21</v>
      </c>
      <c r="T29" s="180">
        <f>INDEX(AZ$1:AZ$23,MATCH(C29,$DW$1:$DW$23,0))</f>
        <v>167.33333333333334</v>
      </c>
      <c r="U29" s="177">
        <f>INDEX(BE$1:BE$23,MATCH(C29,$DW$1:$DW$23,0))</f>
        <v>1.3333333333333333</v>
      </c>
      <c r="V29" s="178">
        <f>INDEX(BJ$1:BJ$23,MATCH(C29,$DW$1:$DW$23,0))</f>
        <v>0</v>
      </c>
      <c r="W29" s="178">
        <f>INDEX(BO$1:BO$23,MATCH(C29,$DW$1:$DW$23,0))</f>
        <v>0</v>
      </c>
      <c r="X29" s="178">
        <f>INDEX(BT$1:BT$23,MATCH(C29,$DW$1:$DW$23,0))</f>
        <v>0</v>
      </c>
      <c r="Y29" s="178">
        <f>INDEX(BY$1:BY$23,MATCH(C29,$DW$1:$DW$23,0))</f>
        <v>0</v>
      </c>
      <c r="Z29" s="179">
        <f>INDEX(CD$1:CD$23,MATCH(C29,$DW$1:$DW$23,0))</f>
        <v>0</v>
      </c>
      <c r="AA29" s="181" t="str">
        <f>INDEX(DY$1:DY$23,MATCH(C29,$DW$1:$DW$23,0))</f>
        <v>-</v>
      </c>
      <c r="AB29" s="177">
        <f>INDEX(DH$1:DH$23,MATCH(C29,$DW$1:$DW$23,0))</f>
        <v>1.3333333333333333</v>
      </c>
      <c r="AC29" s="178">
        <f>INDEX(DI$1:DI$23,MATCH(C29,$DW$1:$DW$23,0))</f>
        <v>166</v>
      </c>
      <c r="AD29" s="182" t="str">
        <f>INDEX(D$1:D$23,MATCH(C29,$DW$1:$DW$23,0))</f>
        <v>FS2_3</v>
      </c>
      <c r="AE29" s="183">
        <f>INDEX(DX$1:DX$23,MATCH(C29,$DW$1:$DW$23,0))</f>
        <v>1</v>
      </c>
      <c r="AF29" s="208" t="str">
        <f>IF(AE29&gt;=0.85,"Point","-")</f>
        <v>Point</v>
      </c>
      <c r="AG29" s="185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70"/>
      <c r="EB29" s="70"/>
      <c r="EC29" s="70"/>
      <c r="ED29" s="70"/>
    </row>
    <row r="30" spans="1:134" ht="15.95" customHeight="1">
      <c r="A30" s="70"/>
      <c r="B30" s="70"/>
      <c r="C30" s="63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10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70"/>
      <c r="EB30" s="70"/>
      <c r="EC30" s="70"/>
      <c r="ED30" s="70"/>
    </row>
    <row r="31" spans="1:134" ht="15.95" customHeight="1">
      <c r="A31" s="70"/>
      <c r="B31" s="70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70"/>
      <c r="EB31" s="70"/>
      <c r="EC31" s="70"/>
      <c r="ED31" s="70"/>
    </row>
    <row r="32" spans="1:134" ht="15.95" customHeight="1">
      <c r="A32" s="70"/>
      <c r="B32" s="70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70"/>
      <c r="EB32" s="70"/>
      <c r="EC32" s="70"/>
      <c r="ED32" s="70"/>
    </row>
  </sheetData>
  <mergeCells count="29">
    <mergeCell ref="BA2:DG2"/>
    <mergeCell ref="AF2:AZ2"/>
    <mergeCell ref="L2:AE2"/>
    <mergeCell ref="Q3:U3"/>
    <mergeCell ref="L3:P3"/>
    <mergeCell ref="DD3:DG3"/>
    <mergeCell ref="CY3:DB3"/>
    <mergeCell ref="V3:Z3"/>
    <mergeCell ref="CU3:CX3"/>
    <mergeCell ref="CQ3:CT3"/>
    <mergeCell ref="CM3:CP3"/>
    <mergeCell ref="CI3:CL3"/>
    <mergeCell ref="CE3:CH3"/>
    <mergeCell ref="U27:AA27"/>
    <mergeCell ref="P27:T27"/>
    <mergeCell ref="L27:O27"/>
    <mergeCell ref="BZ3:CD3"/>
    <mergeCell ref="D2:I2"/>
    <mergeCell ref="G27:I27"/>
    <mergeCell ref="BU3:BY3"/>
    <mergeCell ref="BP3:BT3"/>
    <mergeCell ref="BK3:BO3"/>
    <mergeCell ref="BF3:BJ3"/>
    <mergeCell ref="BA3:BE3"/>
    <mergeCell ref="AU3:AY3"/>
    <mergeCell ref="AP3:AT3"/>
    <mergeCell ref="AK3:AO3"/>
    <mergeCell ref="AF3:AJ3"/>
    <mergeCell ref="AA3:AE3"/>
  </mergeCells>
  <pageMargins left="0.75" right="0.75" top="1" bottom="1" header="0.5" footer="0.5"/>
  <pageSetup orientation="portrait"/>
  <headerFooter>
    <oddHeader>&amp;C&amp;"Arial,Regular"&amp;10&amp;K000000QUARTETTO</oddHeader>
    <oddFooter>&amp;C&amp;"Arial,Regular"&amp;10&amp;K000000Pagina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34"/>
  <sheetViews>
    <sheetView showGridLines="0" tabSelected="1" topLeftCell="C1" workbookViewId="0">
      <selection activeCell="T4" sqref="T1:U1048576"/>
    </sheetView>
  </sheetViews>
  <sheetFormatPr defaultColWidth="8.59765625" defaultRowHeight="12.75" customHeight="1"/>
  <cols>
    <col min="1" max="2" width="8.59765625" style="221" hidden="1" customWidth="1"/>
    <col min="3" max="3" width="3.59765625" style="221" customWidth="1"/>
    <col min="4" max="4" width="8.59765625" style="221" customWidth="1"/>
    <col min="5" max="5" width="3" style="221" customWidth="1"/>
    <col min="6" max="6" width="8.59765625" style="221" customWidth="1"/>
    <col min="7" max="7" width="9.09765625" style="221" customWidth="1"/>
    <col min="8" max="8" width="8.59765625" style="221" customWidth="1"/>
    <col min="9" max="10" width="8.59765625" style="221" hidden="1" customWidth="1"/>
    <col min="11" max="11" width="1.09765625" style="221" customWidth="1"/>
    <col min="12" max="12" width="4.796875" style="221" customWidth="1"/>
    <col min="13" max="13" width="4.8984375" style="221" customWidth="1"/>
    <col min="14" max="15" width="5.296875" style="221" customWidth="1"/>
    <col min="16" max="16" width="4.796875" style="221" customWidth="1"/>
    <col min="17" max="17" width="4.69921875" style="221" customWidth="1"/>
    <col min="18" max="18" width="5.19921875" style="221" customWidth="1"/>
    <col min="19" max="19" width="5" style="221" customWidth="1"/>
    <col min="20" max="20" width="3.59765625" style="221" customWidth="1"/>
    <col min="21" max="21" width="4.5" style="221" customWidth="1"/>
    <col min="22" max="22" width="5.69921875" style="221" customWidth="1"/>
    <col min="23" max="23" width="4.796875" style="221" customWidth="1"/>
    <col min="24" max="24" width="4.69921875" style="221" customWidth="1"/>
    <col min="25" max="25" width="3.59765625" style="221" customWidth="1"/>
    <col min="26" max="26" width="4.796875" style="221" customWidth="1"/>
    <col min="27" max="27" width="5.3984375" style="221" customWidth="1"/>
    <col min="28" max="28" width="6.3984375" style="221" customWidth="1"/>
    <col min="29" max="29" width="5.8984375" style="221" customWidth="1"/>
    <col min="30" max="30" width="7.09765625" style="221" customWidth="1"/>
    <col min="31" max="32" width="6" style="221" customWidth="1"/>
    <col min="33" max="33" width="4.796875" style="221" customWidth="1"/>
    <col min="34" max="34" width="4.3984375" style="221" customWidth="1"/>
    <col min="35" max="35" width="4.69921875" style="221" customWidth="1"/>
    <col min="36" max="36" width="4.19921875" style="221" customWidth="1"/>
    <col min="37" max="37" width="5" style="221" customWidth="1"/>
    <col min="38" max="39" width="4.5" style="221" customWidth="1"/>
    <col min="40" max="40" width="4.3984375" style="221" customWidth="1"/>
    <col min="41" max="41" width="4.296875" style="221" customWidth="1"/>
    <col min="42" max="42" width="5.09765625" style="221" customWidth="1"/>
    <col min="43" max="43" width="4.59765625" style="221" customWidth="1"/>
    <col min="44" max="44" width="4.5" style="221" customWidth="1"/>
    <col min="45" max="45" width="8.59765625" style="221" customWidth="1"/>
    <col min="46" max="46" width="4.09765625" style="221" customWidth="1"/>
    <col min="47" max="47" width="4.69921875" style="221" customWidth="1"/>
    <col min="48" max="48" width="4.19921875" style="221" customWidth="1"/>
    <col min="49" max="49" width="6.09765625" style="221" customWidth="1"/>
    <col min="50" max="50" width="8.59765625" style="221" customWidth="1"/>
    <col min="51" max="51" width="5.09765625" style="221" customWidth="1"/>
    <col min="52" max="52" width="7.796875" style="221" customWidth="1"/>
    <col min="53" max="55" width="3.69921875" style="221" customWidth="1"/>
    <col min="56" max="56" width="4.59765625" style="221" customWidth="1"/>
    <col min="57" max="57" width="3.59765625" style="221" customWidth="1"/>
    <col min="58" max="62" width="4.09765625" style="221" customWidth="1"/>
    <col min="63" max="67" width="4.19921875" style="221" customWidth="1"/>
    <col min="68" max="82" width="4.8984375" style="221" customWidth="1"/>
    <col min="83" max="90" width="7.59765625" style="221" customWidth="1"/>
    <col min="91" max="94" width="6" style="221" customWidth="1"/>
    <col min="95" max="98" width="6.5" style="221" customWidth="1"/>
    <col min="99" max="102" width="6.3984375" style="221" customWidth="1"/>
    <col min="103" max="106" width="6.09765625" style="221" customWidth="1"/>
    <col min="107" max="107" width="6.3984375" style="221" customWidth="1"/>
    <col min="108" max="112" width="3.59765625" style="221" customWidth="1"/>
    <col min="113" max="113" width="6.09765625" style="221" customWidth="1"/>
    <col min="114" max="114" width="2.5" style="221" customWidth="1"/>
    <col min="115" max="130" width="8.59765625" style="221" hidden="1" customWidth="1"/>
    <col min="131" max="256" width="8.59765625" style="221" customWidth="1"/>
  </cols>
  <sheetData>
    <row r="1" spans="1:132" ht="17.100000000000001" customHeight="1">
      <c r="A1" s="70"/>
      <c r="B1" s="70"/>
      <c r="C1" s="64"/>
      <c r="D1" s="254">
        <f>classi!B2</f>
        <v>43078</v>
      </c>
      <c r="E1" s="257"/>
      <c r="F1" s="257"/>
      <c r="G1" s="257"/>
      <c r="H1" s="258"/>
      <c r="I1" s="65"/>
      <c r="J1" s="66"/>
      <c r="K1" s="66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8"/>
      <c r="DI1" s="69"/>
      <c r="DJ1" s="69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70"/>
      <c r="EB1" s="70"/>
    </row>
    <row r="2" spans="1:132" ht="17.100000000000001" customHeight="1">
      <c r="A2" s="70"/>
      <c r="B2" s="70"/>
      <c r="C2" s="64"/>
      <c r="D2" s="254" t="s">
        <v>77</v>
      </c>
      <c r="E2" s="255"/>
      <c r="F2" s="255"/>
      <c r="G2" s="255"/>
      <c r="H2" s="256"/>
      <c r="I2" s="71"/>
      <c r="J2" s="72"/>
      <c r="K2" s="73"/>
      <c r="L2" s="262" t="s">
        <v>28</v>
      </c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4"/>
      <c r="AF2" s="262" t="s">
        <v>29</v>
      </c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4"/>
      <c r="BA2" s="262" t="s">
        <v>30</v>
      </c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3"/>
      <c r="DG2" s="264"/>
      <c r="DH2" s="74"/>
      <c r="DI2" s="75"/>
      <c r="DJ2" s="72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3"/>
      <c r="EA2" s="70"/>
      <c r="EB2" s="70"/>
    </row>
    <row r="3" spans="1:132" ht="84.75" customHeight="1">
      <c r="A3" s="70"/>
      <c r="B3" s="70"/>
      <c r="C3" s="64"/>
      <c r="D3" s="76" t="s">
        <v>1</v>
      </c>
      <c r="E3" s="77"/>
      <c r="F3" s="78" t="s">
        <v>2</v>
      </c>
      <c r="G3" s="78" t="s">
        <v>3</v>
      </c>
      <c r="H3" s="78" t="s">
        <v>4</v>
      </c>
      <c r="I3" s="79"/>
      <c r="J3" s="79"/>
      <c r="K3" s="79"/>
      <c r="L3" s="249" t="s">
        <v>31</v>
      </c>
      <c r="M3" s="250"/>
      <c r="N3" s="250"/>
      <c r="O3" s="250"/>
      <c r="P3" s="251"/>
      <c r="Q3" s="249" t="s">
        <v>32</v>
      </c>
      <c r="R3" s="250"/>
      <c r="S3" s="250"/>
      <c r="T3" s="250"/>
      <c r="U3" s="251"/>
      <c r="V3" s="249" t="s">
        <v>33</v>
      </c>
      <c r="W3" s="250"/>
      <c r="X3" s="250"/>
      <c r="Y3" s="250"/>
      <c r="Z3" s="251"/>
      <c r="AA3" s="249" t="s">
        <v>34</v>
      </c>
      <c r="AB3" s="250"/>
      <c r="AC3" s="250"/>
      <c r="AD3" s="250"/>
      <c r="AE3" s="251"/>
      <c r="AF3" s="249" t="s">
        <v>35</v>
      </c>
      <c r="AG3" s="250"/>
      <c r="AH3" s="250"/>
      <c r="AI3" s="250"/>
      <c r="AJ3" s="251"/>
      <c r="AK3" s="249" t="s">
        <v>36</v>
      </c>
      <c r="AL3" s="250"/>
      <c r="AM3" s="250"/>
      <c r="AN3" s="250"/>
      <c r="AO3" s="251"/>
      <c r="AP3" s="249" t="s">
        <v>37</v>
      </c>
      <c r="AQ3" s="250"/>
      <c r="AR3" s="250"/>
      <c r="AS3" s="250"/>
      <c r="AT3" s="251"/>
      <c r="AU3" s="249" t="s">
        <v>38</v>
      </c>
      <c r="AV3" s="250"/>
      <c r="AW3" s="250"/>
      <c r="AX3" s="250"/>
      <c r="AY3" s="251"/>
      <c r="AZ3" s="80" t="s">
        <v>39</v>
      </c>
      <c r="BA3" s="249" t="s">
        <v>40</v>
      </c>
      <c r="BB3" s="250"/>
      <c r="BC3" s="250"/>
      <c r="BD3" s="250"/>
      <c r="BE3" s="251"/>
      <c r="BF3" s="249" t="s">
        <v>41</v>
      </c>
      <c r="BG3" s="250"/>
      <c r="BH3" s="250"/>
      <c r="BI3" s="250"/>
      <c r="BJ3" s="251"/>
      <c r="BK3" s="249" t="s">
        <v>42</v>
      </c>
      <c r="BL3" s="250"/>
      <c r="BM3" s="250"/>
      <c r="BN3" s="250"/>
      <c r="BO3" s="251"/>
      <c r="BP3" s="249" t="s">
        <v>43</v>
      </c>
      <c r="BQ3" s="250"/>
      <c r="BR3" s="250"/>
      <c r="BS3" s="250"/>
      <c r="BT3" s="251"/>
      <c r="BU3" s="249" t="s">
        <v>44</v>
      </c>
      <c r="BV3" s="250"/>
      <c r="BW3" s="250"/>
      <c r="BX3" s="250"/>
      <c r="BY3" s="251"/>
      <c r="BZ3" s="249" t="s">
        <v>45</v>
      </c>
      <c r="CA3" s="250"/>
      <c r="CB3" s="250"/>
      <c r="CC3" s="250"/>
      <c r="CD3" s="252"/>
      <c r="CE3" s="253" t="s">
        <v>46</v>
      </c>
      <c r="CF3" s="250"/>
      <c r="CG3" s="250"/>
      <c r="CH3" s="251"/>
      <c r="CI3" s="249" t="s">
        <v>47</v>
      </c>
      <c r="CJ3" s="250"/>
      <c r="CK3" s="250"/>
      <c r="CL3" s="251"/>
      <c r="CM3" s="249" t="s">
        <v>48</v>
      </c>
      <c r="CN3" s="250"/>
      <c r="CO3" s="250"/>
      <c r="CP3" s="251"/>
      <c r="CQ3" s="249" t="s">
        <v>49</v>
      </c>
      <c r="CR3" s="250"/>
      <c r="CS3" s="250"/>
      <c r="CT3" s="251"/>
      <c r="CU3" s="249" t="s">
        <v>50</v>
      </c>
      <c r="CV3" s="250"/>
      <c r="CW3" s="250"/>
      <c r="CX3" s="251"/>
      <c r="CY3" s="249" t="s">
        <v>51</v>
      </c>
      <c r="CZ3" s="250"/>
      <c r="DA3" s="250"/>
      <c r="DB3" s="252"/>
      <c r="DC3" s="81" t="s">
        <v>52</v>
      </c>
      <c r="DD3" s="253" t="s">
        <v>53</v>
      </c>
      <c r="DE3" s="250"/>
      <c r="DF3" s="250"/>
      <c r="DG3" s="251"/>
      <c r="DH3" s="82" t="s">
        <v>54</v>
      </c>
      <c r="DI3" s="82" t="s">
        <v>55</v>
      </c>
      <c r="DJ3" s="83" t="s">
        <v>56</v>
      </c>
      <c r="DK3" s="84" t="s">
        <v>31</v>
      </c>
      <c r="DL3" s="85" t="s">
        <v>57</v>
      </c>
      <c r="DM3" s="85" t="s">
        <v>58</v>
      </c>
      <c r="DN3" s="86" t="s">
        <v>59</v>
      </c>
      <c r="DO3" s="87" t="s">
        <v>60</v>
      </c>
      <c r="DP3" s="86" t="s">
        <v>58</v>
      </c>
      <c r="DQ3" s="85" t="s">
        <v>61</v>
      </c>
      <c r="DR3" s="85" t="s">
        <v>62</v>
      </c>
      <c r="DS3" s="85" t="s">
        <v>58</v>
      </c>
      <c r="DT3" s="87" t="s">
        <v>63</v>
      </c>
      <c r="DU3" s="87" t="s">
        <v>64</v>
      </c>
      <c r="DV3" s="88" t="s">
        <v>65</v>
      </c>
      <c r="DW3" s="87" t="s">
        <v>66</v>
      </c>
      <c r="DX3" s="89">
        <f>LARGE(DI4:DI23,1)</f>
        <v>164.66666666666669</v>
      </c>
      <c r="DY3" s="90" t="s">
        <v>67</v>
      </c>
      <c r="DZ3" s="91"/>
      <c r="EA3" s="70"/>
      <c r="EB3" s="70"/>
    </row>
    <row r="4" spans="1:132" ht="15.95" customHeight="1">
      <c r="A4" s="70"/>
      <c r="B4" s="70"/>
      <c r="C4" s="64"/>
      <c r="D4" s="118" t="str">
        <f>classi!B267</f>
        <v>1 Quartet</v>
      </c>
      <c r="E4" s="93"/>
      <c r="F4" s="93" t="str">
        <f>classi!C267</f>
        <v>Barbara Cristallini</v>
      </c>
      <c r="G4" s="93" t="str">
        <f>classi!D267</f>
        <v>Liliana Ferrari Bruno</v>
      </c>
      <c r="H4" s="93" t="str">
        <f>classi!G267</f>
        <v>Zorba</v>
      </c>
      <c r="I4" s="93"/>
      <c r="J4" s="94"/>
      <c r="K4" s="93"/>
      <c r="L4" s="95">
        <v>22</v>
      </c>
      <c r="M4" s="95">
        <v>22</v>
      </c>
      <c r="N4" s="95">
        <v>23</v>
      </c>
      <c r="O4" s="96"/>
      <c r="P4" s="97">
        <f t="shared" ref="P4:P23" si="0">AVERAGE(L4:O4)</f>
        <v>22.333333333333332</v>
      </c>
      <c r="Q4" s="95">
        <v>20</v>
      </c>
      <c r="R4" s="95">
        <v>20</v>
      </c>
      <c r="S4" s="95">
        <v>22</v>
      </c>
      <c r="T4" s="96"/>
      <c r="U4" s="97">
        <f t="shared" ref="U4:U23" si="1">AVERAGE(Q4:T4)</f>
        <v>20.666666666666668</v>
      </c>
      <c r="V4" s="95">
        <v>22</v>
      </c>
      <c r="W4" s="95">
        <v>21</v>
      </c>
      <c r="X4" s="95">
        <v>23</v>
      </c>
      <c r="Y4" s="96"/>
      <c r="Z4" s="97">
        <f t="shared" ref="Z4:Z23" si="2">AVERAGE(V4:Y4)</f>
        <v>22</v>
      </c>
      <c r="AA4" s="95">
        <v>21</v>
      </c>
      <c r="AB4" s="95">
        <v>19</v>
      </c>
      <c r="AC4" s="95">
        <v>23</v>
      </c>
      <c r="AD4" s="96"/>
      <c r="AE4" s="97">
        <f t="shared" ref="AE4:AE23" si="3">AVERAGE(AA4:AD4)</f>
        <v>21</v>
      </c>
      <c r="AF4" s="95">
        <v>20</v>
      </c>
      <c r="AG4" s="95">
        <v>19</v>
      </c>
      <c r="AH4" s="95">
        <v>20</v>
      </c>
      <c r="AI4" s="96"/>
      <c r="AJ4" s="97">
        <f t="shared" ref="AJ4:AJ23" si="4">AVERAGE(AF4:AI4)</f>
        <v>19.666666666666668</v>
      </c>
      <c r="AK4" s="95">
        <v>18</v>
      </c>
      <c r="AL4" s="95">
        <v>19</v>
      </c>
      <c r="AM4" s="95">
        <v>20</v>
      </c>
      <c r="AN4" s="96"/>
      <c r="AO4" s="97">
        <f t="shared" ref="AO4:AO23" si="5">AVERAGE(AK4:AN4)</f>
        <v>19</v>
      </c>
      <c r="AP4" s="95">
        <v>20</v>
      </c>
      <c r="AQ4" s="95">
        <v>19</v>
      </c>
      <c r="AR4" s="95">
        <v>21</v>
      </c>
      <c r="AS4" s="96"/>
      <c r="AT4" s="97">
        <f t="shared" ref="AT4:AT23" si="6">AVERAGE(AP4:AS4)</f>
        <v>20</v>
      </c>
      <c r="AU4" s="95">
        <v>20</v>
      </c>
      <c r="AV4" s="95">
        <v>19</v>
      </c>
      <c r="AW4" s="95">
        <v>22</v>
      </c>
      <c r="AX4" s="96"/>
      <c r="AY4" s="97">
        <f t="shared" ref="AY4:AY23" si="7">AVERAGE(AU4:AX4)</f>
        <v>20.333333333333332</v>
      </c>
      <c r="AZ4" s="98">
        <f t="shared" ref="AZ4:AZ23" si="8">P4+U4+Z4+AE4+AJ4+AO4+AT4+AY4</f>
        <v>165.00000000000003</v>
      </c>
      <c r="BA4" s="99">
        <v>0.5</v>
      </c>
      <c r="BB4" s="99">
        <v>0.5</v>
      </c>
      <c r="BC4" s="99">
        <v>0</v>
      </c>
      <c r="BD4" s="100"/>
      <c r="BE4" s="97">
        <f t="shared" ref="BE4:BE23" si="9">AVERAGE(BA4:BD4)</f>
        <v>0.33333333333333331</v>
      </c>
      <c r="BF4" s="99">
        <v>0</v>
      </c>
      <c r="BG4" s="99">
        <v>0</v>
      </c>
      <c r="BH4" s="99">
        <v>0</v>
      </c>
      <c r="BI4" s="100"/>
      <c r="BJ4" s="97">
        <f t="shared" ref="BJ4:BJ23" si="10">AVERAGE(BF4:BI4)</f>
        <v>0</v>
      </c>
      <c r="BK4" s="99">
        <v>0</v>
      </c>
      <c r="BL4" s="99">
        <v>0</v>
      </c>
      <c r="BM4" s="99">
        <v>0</v>
      </c>
      <c r="BN4" s="100"/>
      <c r="BO4" s="97">
        <f t="shared" ref="BO4:BO23" si="11">AVERAGE(BK4:BN4)</f>
        <v>0</v>
      </c>
      <c r="BP4" s="99">
        <v>0</v>
      </c>
      <c r="BQ4" s="99">
        <v>0</v>
      </c>
      <c r="BR4" s="99">
        <v>0</v>
      </c>
      <c r="BS4" s="100"/>
      <c r="BT4" s="97">
        <f t="shared" ref="BT4:BT23" si="12">AVERAGE(BP4:BS4)</f>
        <v>0</v>
      </c>
      <c r="BU4" s="101">
        <v>0</v>
      </c>
      <c r="BV4" s="101">
        <v>0</v>
      </c>
      <c r="BW4" s="101">
        <v>0</v>
      </c>
      <c r="BX4" s="100"/>
      <c r="BY4" s="97">
        <f t="shared" ref="BY4:BY23" si="13">AVERAGE(BU4:BX4)</f>
        <v>0</v>
      </c>
      <c r="BZ4" s="101">
        <v>0</v>
      </c>
      <c r="CA4" s="101">
        <v>0</v>
      </c>
      <c r="CB4" s="101">
        <v>0</v>
      </c>
      <c r="CC4" s="102"/>
      <c r="CD4" s="103">
        <f t="shared" ref="CD4:CD23" si="14">AVERAGE(BZ4:CC4)</f>
        <v>0</v>
      </c>
      <c r="CE4" s="104"/>
      <c r="CF4" s="105"/>
      <c r="CG4" s="105"/>
      <c r="CH4" s="100"/>
      <c r="CI4" s="105"/>
      <c r="CJ4" s="105"/>
      <c r="CK4" s="105"/>
      <c r="CL4" s="100"/>
      <c r="CM4" s="105"/>
      <c r="CN4" s="105"/>
      <c r="CO4" s="105"/>
      <c r="CP4" s="100"/>
      <c r="CQ4" s="105"/>
      <c r="CR4" s="105"/>
      <c r="CS4" s="105"/>
      <c r="CT4" s="100"/>
      <c r="CU4" s="105"/>
      <c r="CV4" s="105"/>
      <c r="CW4" s="105"/>
      <c r="CX4" s="100"/>
      <c r="CY4" s="105"/>
      <c r="CZ4" s="105"/>
      <c r="DA4" s="105"/>
      <c r="DB4" s="106"/>
      <c r="DC4" s="107"/>
      <c r="DD4" s="108">
        <f>SUM(BA4,BF4,BK4,BP4,BU4,BZ4)</f>
        <v>0.5</v>
      </c>
      <c r="DE4" s="109">
        <f>SUM(BB4,BG4,BL4,BQ4,BV4,CA4)</f>
        <v>0.5</v>
      </c>
      <c r="DF4" s="109">
        <f>SUM(BC4,BH4,BM4,BR4,BW4,CB4)</f>
        <v>0</v>
      </c>
      <c r="DG4" s="96">
        <f>SUM(BD4,BI4,BN4,BS4,BX4,CC4)</f>
        <v>0</v>
      </c>
      <c r="DH4" s="110">
        <f t="shared" ref="DH4:DH23" si="15">BE4+BJ4+BT4+BO4+BY4+CD4</f>
        <v>0.33333333333333331</v>
      </c>
      <c r="DI4" s="97">
        <f t="shared" ref="DI4:DI23" si="16">AZ4-DH4</f>
        <v>164.66666666666669</v>
      </c>
      <c r="DJ4" s="111">
        <f t="shared" ref="DJ4:DJ23" si="17">RANK(DI4,$DI$4:$DI$23,0)</f>
        <v>1</v>
      </c>
      <c r="DK4" s="112">
        <f t="shared" ref="DK4:DK23" si="18">P4</f>
        <v>22.333333333333332</v>
      </c>
      <c r="DL4" s="97">
        <f t="shared" ref="DL4:DL23" si="19">DI4*10^3+DK4</f>
        <v>164689.00000000003</v>
      </c>
      <c r="DM4" s="97">
        <f t="shared" ref="DM4:DM23" si="20">RANK(DL4,$DL$4:$DL$23,0)</f>
        <v>1</v>
      </c>
      <c r="DN4" s="97">
        <f t="shared" ref="DN4:DN23" si="21">AJ4</f>
        <v>19.666666666666668</v>
      </c>
      <c r="DO4" s="97">
        <f t="shared" ref="DO4:DO23" si="22">(DI4*10^3+DK4)*10^3+DN4</f>
        <v>164689019.66666669</v>
      </c>
      <c r="DP4" s="97">
        <f t="shared" ref="DP4:DP23" si="23">RANK(DO4,$DO$4:$DO$23,0)</f>
        <v>1</v>
      </c>
      <c r="DQ4" s="113">
        <f t="shared" ref="DQ4:DQ23" si="24">U4</f>
        <v>20.666666666666668</v>
      </c>
      <c r="DR4" s="113">
        <f t="shared" ref="DR4:DR24" si="25">((DI4*10^3+DK4)*10^3+DN4)*10^3+DQ4</f>
        <v>164689019687.33334</v>
      </c>
      <c r="DS4" s="113">
        <f t="shared" ref="DS4:DS23" si="26">RANK(DR4,$DR$4:$DR$23,0)</f>
        <v>1</v>
      </c>
      <c r="DT4" s="113">
        <f t="shared" ref="DT4:DT23" si="27">AO4</f>
        <v>19</v>
      </c>
      <c r="DU4" s="113">
        <f t="shared" ref="DU4:DU23" si="28">(((DI4*10^3+DK4)*10^3+DN4)*10^3+DQ4)*10^3+DT4</f>
        <v>164689019687352.34</v>
      </c>
      <c r="DV4" s="114">
        <f t="shared" ref="DV4:DV23" si="29">IF(F4&gt;0,RANK(DU4,$DU$4:$DU$23,0),20)</f>
        <v>1</v>
      </c>
      <c r="DW4" s="113">
        <f>IF(DV4&lt;&gt;20,RANK(DV4,$DV$4:$DV$23,1)+COUNTIF(DV$4:DV4,DV4)-1,20)</f>
        <v>1</v>
      </c>
      <c r="DX4" s="115">
        <f t="shared" ref="DX4:DX23" si="30">DI4/$DX$3</f>
        <v>1</v>
      </c>
      <c r="DY4" s="116" t="str">
        <f t="shared" ref="DY4:DY23" si="31">IF(COUNTIF(CE4:DB4,"x")&gt;0,"Dis",IF(COUNTIF(DC4,"x")&gt;0,"Abbruch","-"))</f>
        <v>-</v>
      </c>
      <c r="DZ4" s="91"/>
      <c r="EA4" s="70"/>
      <c r="EB4" s="70"/>
    </row>
    <row r="5" spans="1:132" ht="15.95" customHeight="1">
      <c r="A5" s="70"/>
      <c r="B5" s="70"/>
      <c r="C5" s="64"/>
      <c r="D5" s="118" t="str">
        <f>classi!B268</f>
        <v>13.15</v>
      </c>
      <c r="E5" s="117"/>
      <c r="F5" s="93" t="str">
        <f>classi!C268</f>
        <v>PAUSA</v>
      </c>
      <c r="G5" s="93">
        <f>classi!D268</f>
        <v>0</v>
      </c>
      <c r="H5" s="93">
        <f>classi!G268</f>
        <v>0</v>
      </c>
      <c r="I5" s="117"/>
      <c r="J5" s="117"/>
      <c r="K5" s="117"/>
      <c r="L5" s="95">
        <v>0</v>
      </c>
      <c r="M5" s="95">
        <v>0</v>
      </c>
      <c r="N5" s="95">
        <v>0</v>
      </c>
      <c r="O5" s="96"/>
      <c r="P5" s="97">
        <f t="shared" si="0"/>
        <v>0</v>
      </c>
      <c r="Q5" s="95">
        <v>0</v>
      </c>
      <c r="R5" s="95">
        <v>0</v>
      </c>
      <c r="S5" s="95">
        <v>0</v>
      </c>
      <c r="T5" s="96"/>
      <c r="U5" s="97">
        <f t="shared" si="1"/>
        <v>0</v>
      </c>
      <c r="V5" s="95">
        <v>0</v>
      </c>
      <c r="W5" s="95">
        <v>0</v>
      </c>
      <c r="X5" s="95">
        <v>0</v>
      </c>
      <c r="Y5" s="96"/>
      <c r="Z5" s="97">
        <f t="shared" si="2"/>
        <v>0</v>
      </c>
      <c r="AA5" s="95">
        <v>0</v>
      </c>
      <c r="AB5" s="95">
        <v>0</v>
      </c>
      <c r="AC5" s="95">
        <v>0</v>
      </c>
      <c r="AD5" s="96"/>
      <c r="AE5" s="97">
        <f t="shared" si="3"/>
        <v>0</v>
      </c>
      <c r="AF5" s="95">
        <v>0</v>
      </c>
      <c r="AG5" s="95">
        <v>0</v>
      </c>
      <c r="AH5" s="95">
        <v>0</v>
      </c>
      <c r="AI5" s="96"/>
      <c r="AJ5" s="97">
        <f t="shared" si="4"/>
        <v>0</v>
      </c>
      <c r="AK5" s="95">
        <v>0</v>
      </c>
      <c r="AL5" s="95">
        <v>0</v>
      </c>
      <c r="AM5" s="95">
        <v>0</v>
      </c>
      <c r="AN5" s="96"/>
      <c r="AO5" s="97">
        <f t="shared" si="5"/>
        <v>0</v>
      </c>
      <c r="AP5" s="95">
        <v>0</v>
      </c>
      <c r="AQ5" s="95">
        <v>0</v>
      </c>
      <c r="AR5" s="95">
        <v>0</v>
      </c>
      <c r="AS5" s="96"/>
      <c r="AT5" s="97">
        <f t="shared" si="6"/>
        <v>0</v>
      </c>
      <c r="AU5" s="95">
        <v>0</v>
      </c>
      <c r="AV5" s="95">
        <v>0</v>
      </c>
      <c r="AW5" s="95">
        <v>0</v>
      </c>
      <c r="AX5" s="96"/>
      <c r="AY5" s="97">
        <f t="shared" si="7"/>
        <v>0</v>
      </c>
      <c r="AZ5" s="98">
        <f t="shared" si="8"/>
        <v>0</v>
      </c>
      <c r="BA5" s="99">
        <v>0</v>
      </c>
      <c r="BB5" s="99">
        <v>0</v>
      </c>
      <c r="BC5" s="99">
        <v>0</v>
      </c>
      <c r="BD5" s="100"/>
      <c r="BE5" s="97">
        <f t="shared" si="9"/>
        <v>0</v>
      </c>
      <c r="BF5" s="99">
        <v>0</v>
      </c>
      <c r="BG5" s="99">
        <v>0</v>
      </c>
      <c r="BH5" s="99">
        <v>0</v>
      </c>
      <c r="BI5" s="100"/>
      <c r="BJ5" s="97">
        <f t="shared" si="10"/>
        <v>0</v>
      </c>
      <c r="BK5" s="99">
        <v>0</v>
      </c>
      <c r="BL5" s="99">
        <v>0</v>
      </c>
      <c r="BM5" s="99">
        <v>0</v>
      </c>
      <c r="BN5" s="100"/>
      <c r="BO5" s="97">
        <f t="shared" si="11"/>
        <v>0</v>
      </c>
      <c r="BP5" s="99">
        <v>0</v>
      </c>
      <c r="BQ5" s="99">
        <v>0</v>
      </c>
      <c r="BR5" s="99">
        <v>0</v>
      </c>
      <c r="BS5" s="100"/>
      <c r="BT5" s="97">
        <f t="shared" si="12"/>
        <v>0</v>
      </c>
      <c r="BU5" s="101">
        <v>0</v>
      </c>
      <c r="BV5" s="101">
        <v>0</v>
      </c>
      <c r="BW5" s="101">
        <v>0</v>
      </c>
      <c r="BX5" s="100"/>
      <c r="BY5" s="97">
        <f t="shared" si="13"/>
        <v>0</v>
      </c>
      <c r="BZ5" s="101">
        <v>0</v>
      </c>
      <c r="CA5" s="101">
        <v>0</v>
      </c>
      <c r="CB5" s="101">
        <v>0</v>
      </c>
      <c r="CC5" s="102"/>
      <c r="CD5" s="103">
        <f t="shared" si="14"/>
        <v>0</v>
      </c>
      <c r="CE5" s="104"/>
      <c r="CF5" s="105"/>
      <c r="CG5" s="105"/>
      <c r="CH5" s="100"/>
      <c r="CI5" s="105"/>
      <c r="CJ5" s="105"/>
      <c r="CK5" s="105"/>
      <c r="CL5" s="100"/>
      <c r="CM5" s="105"/>
      <c r="CN5" s="105"/>
      <c r="CO5" s="105"/>
      <c r="CP5" s="100"/>
      <c r="CQ5" s="105"/>
      <c r="CR5" s="105"/>
      <c r="CS5" s="105"/>
      <c r="CT5" s="100"/>
      <c r="CU5" s="105"/>
      <c r="CV5" s="105"/>
      <c r="CW5" s="105"/>
      <c r="CX5" s="100"/>
      <c r="CY5" s="105"/>
      <c r="CZ5" s="105"/>
      <c r="DA5" s="105"/>
      <c r="DB5" s="106"/>
      <c r="DC5" s="107"/>
      <c r="DD5" s="108">
        <v>0</v>
      </c>
      <c r="DE5" s="109">
        <v>0</v>
      </c>
      <c r="DF5" s="109">
        <v>0</v>
      </c>
      <c r="DG5" s="96">
        <f t="shared" ref="DG5:DG23" si="32">SUM(BD5,BI5,BN5,BS5,BX5,CC5)</f>
        <v>0</v>
      </c>
      <c r="DH5" s="110">
        <f t="shared" si="15"/>
        <v>0</v>
      </c>
      <c r="DI5" s="97">
        <f t="shared" si="16"/>
        <v>0</v>
      </c>
      <c r="DJ5" s="111">
        <f t="shared" si="17"/>
        <v>2</v>
      </c>
      <c r="DK5" s="112">
        <f t="shared" si="18"/>
        <v>0</v>
      </c>
      <c r="DL5" s="97">
        <f t="shared" si="19"/>
        <v>0</v>
      </c>
      <c r="DM5" s="97">
        <f t="shared" si="20"/>
        <v>2</v>
      </c>
      <c r="DN5" s="97">
        <f t="shared" si="21"/>
        <v>0</v>
      </c>
      <c r="DO5" s="97">
        <f t="shared" si="22"/>
        <v>0</v>
      </c>
      <c r="DP5" s="97">
        <f t="shared" si="23"/>
        <v>2</v>
      </c>
      <c r="DQ5" s="113">
        <f t="shared" si="24"/>
        <v>0</v>
      </c>
      <c r="DR5" s="113">
        <f t="shared" si="25"/>
        <v>0</v>
      </c>
      <c r="DS5" s="113">
        <f t="shared" si="26"/>
        <v>2</v>
      </c>
      <c r="DT5" s="113">
        <f t="shared" si="27"/>
        <v>0</v>
      </c>
      <c r="DU5" s="113">
        <f t="shared" si="28"/>
        <v>0</v>
      </c>
      <c r="DV5" s="114">
        <f t="shared" si="29"/>
        <v>2</v>
      </c>
      <c r="DW5" s="113">
        <f>IF(DV5&lt;&gt;20,RANK(DV5,$DV$4:$DV$23,1)+COUNTIF(DV$4:DV5,DV5)-1,20)</f>
        <v>2</v>
      </c>
      <c r="DX5" s="115">
        <f t="shared" si="30"/>
        <v>0</v>
      </c>
      <c r="DY5" s="116" t="str">
        <f t="shared" si="31"/>
        <v>-</v>
      </c>
      <c r="DZ5" s="91"/>
      <c r="EA5" s="70"/>
      <c r="EB5" s="70"/>
    </row>
    <row r="6" spans="1:132" ht="15.95" customHeight="1">
      <c r="A6" s="70"/>
      <c r="B6" s="70"/>
      <c r="C6" s="64"/>
      <c r="D6" s="118">
        <f>classi!B269</f>
        <v>0</v>
      </c>
      <c r="E6" s="117"/>
      <c r="F6" s="93">
        <f>classi!C269</f>
        <v>0</v>
      </c>
      <c r="G6" s="93">
        <f>classi!D269</f>
        <v>0</v>
      </c>
      <c r="H6" s="93">
        <f>classi!G269</f>
        <v>0</v>
      </c>
      <c r="I6" s="117"/>
      <c r="J6" s="117"/>
      <c r="K6" s="117"/>
      <c r="L6" s="95">
        <v>0</v>
      </c>
      <c r="M6" s="95">
        <v>0</v>
      </c>
      <c r="N6" s="95">
        <v>0</v>
      </c>
      <c r="O6" s="96"/>
      <c r="P6" s="97">
        <f t="shared" si="0"/>
        <v>0</v>
      </c>
      <c r="Q6" s="95">
        <v>0</v>
      </c>
      <c r="R6" s="95">
        <v>0</v>
      </c>
      <c r="S6" s="95">
        <v>0</v>
      </c>
      <c r="T6" s="96"/>
      <c r="U6" s="97">
        <f t="shared" si="1"/>
        <v>0</v>
      </c>
      <c r="V6" s="95">
        <v>0</v>
      </c>
      <c r="W6" s="95">
        <v>0</v>
      </c>
      <c r="X6" s="95">
        <v>0</v>
      </c>
      <c r="Y6" s="96"/>
      <c r="Z6" s="97">
        <f t="shared" si="2"/>
        <v>0</v>
      </c>
      <c r="AA6" s="95">
        <v>0</v>
      </c>
      <c r="AB6" s="95">
        <v>0</v>
      </c>
      <c r="AC6" s="95">
        <v>0</v>
      </c>
      <c r="AD6" s="96"/>
      <c r="AE6" s="97">
        <f t="shared" si="3"/>
        <v>0</v>
      </c>
      <c r="AF6" s="95">
        <v>0</v>
      </c>
      <c r="AG6" s="95">
        <v>0</v>
      </c>
      <c r="AH6" s="95">
        <v>0</v>
      </c>
      <c r="AI6" s="96"/>
      <c r="AJ6" s="97">
        <f t="shared" si="4"/>
        <v>0</v>
      </c>
      <c r="AK6" s="95">
        <v>0</v>
      </c>
      <c r="AL6" s="95">
        <v>0</v>
      </c>
      <c r="AM6" s="95">
        <v>0</v>
      </c>
      <c r="AN6" s="96"/>
      <c r="AO6" s="97">
        <f t="shared" si="5"/>
        <v>0</v>
      </c>
      <c r="AP6" s="95">
        <v>0</v>
      </c>
      <c r="AQ6" s="95">
        <v>0</v>
      </c>
      <c r="AR6" s="95">
        <v>0</v>
      </c>
      <c r="AS6" s="96"/>
      <c r="AT6" s="97">
        <f t="shared" si="6"/>
        <v>0</v>
      </c>
      <c r="AU6" s="95">
        <v>0</v>
      </c>
      <c r="AV6" s="95">
        <v>0</v>
      </c>
      <c r="AW6" s="95">
        <v>0</v>
      </c>
      <c r="AX6" s="96"/>
      <c r="AY6" s="97">
        <f t="shared" si="7"/>
        <v>0</v>
      </c>
      <c r="AZ6" s="98">
        <f t="shared" si="8"/>
        <v>0</v>
      </c>
      <c r="BA6" s="99">
        <v>0</v>
      </c>
      <c r="BB6" s="99">
        <v>0</v>
      </c>
      <c r="BC6" s="99">
        <v>0</v>
      </c>
      <c r="BD6" s="100"/>
      <c r="BE6" s="97">
        <f t="shared" si="9"/>
        <v>0</v>
      </c>
      <c r="BF6" s="99">
        <v>0</v>
      </c>
      <c r="BG6" s="99">
        <v>0</v>
      </c>
      <c r="BH6" s="99">
        <v>0</v>
      </c>
      <c r="BI6" s="100"/>
      <c r="BJ6" s="97">
        <f t="shared" si="10"/>
        <v>0</v>
      </c>
      <c r="BK6" s="99">
        <v>0</v>
      </c>
      <c r="BL6" s="99">
        <v>0</v>
      </c>
      <c r="BM6" s="99">
        <v>0</v>
      </c>
      <c r="BN6" s="100"/>
      <c r="BO6" s="97">
        <f t="shared" si="11"/>
        <v>0</v>
      </c>
      <c r="BP6" s="99">
        <v>0</v>
      </c>
      <c r="BQ6" s="99">
        <v>0</v>
      </c>
      <c r="BR6" s="99">
        <v>0</v>
      </c>
      <c r="BS6" s="100"/>
      <c r="BT6" s="97">
        <f t="shared" si="12"/>
        <v>0</v>
      </c>
      <c r="BU6" s="101">
        <v>0</v>
      </c>
      <c r="BV6" s="101">
        <v>0</v>
      </c>
      <c r="BW6" s="101">
        <v>0</v>
      </c>
      <c r="BX6" s="100"/>
      <c r="BY6" s="97">
        <f t="shared" si="13"/>
        <v>0</v>
      </c>
      <c r="BZ6" s="101">
        <v>0</v>
      </c>
      <c r="CA6" s="101">
        <v>0</v>
      </c>
      <c r="CB6" s="101">
        <v>0</v>
      </c>
      <c r="CC6" s="102"/>
      <c r="CD6" s="103">
        <f t="shared" si="14"/>
        <v>0</v>
      </c>
      <c r="CE6" s="104"/>
      <c r="CF6" s="105"/>
      <c r="CG6" s="105"/>
      <c r="CH6" s="100"/>
      <c r="CI6" s="105"/>
      <c r="CJ6" s="105"/>
      <c r="CK6" s="105"/>
      <c r="CL6" s="100"/>
      <c r="CM6" s="105"/>
      <c r="CN6" s="105"/>
      <c r="CO6" s="105"/>
      <c r="CP6" s="100"/>
      <c r="CQ6" s="105"/>
      <c r="CR6" s="105"/>
      <c r="CS6" s="105"/>
      <c r="CT6" s="100"/>
      <c r="CU6" s="105"/>
      <c r="CV6" s="105"/>
      <c r="CW6" s="105"/>
      <c r="CX6" s="100"/>
      <c r="CY6" s="105"/>
      <c r="CZ6" s="105"/>
      <c r="DA6" s="105"/>
      <c r="DB6" s="106"/>
      <c r="DC6" s="107"/>
      <c r="DD6" s="108">
        <f t="shared" ref="DD6:DD23" si="33">SUM(BA6,BF6,BK6,BP6,BU6,BZ6)</f>
        <v>0</v>
      </c>
      <c r="DE6" s="109">
        <f t="shared" ref="DE6:DE23" si="34">SUM(BB6,BG6,BL6,BQ6,BV6,CA6)</f>
        <v>0</v>
      </c>
      <c r="DF6" s="109">
        <f t="shared" ref="DF6:DF23" si="35">SUM(BC6,BH6,BM6,BR6,BW6,CB6)</f>
        <v>0</v>
      </c>
      <c r="DG6" s="96">
        <f t="shared" si="32"/>
        <v>0</v>
      </c>
      <c r="DH6" s="110">
        <f t="shared" si="15"/>
        <v>0</v>
      </c>
      <c r="DI6" s="97">
        <f t="shared" si="16"/>
        <v>0</v>
      </c>
      <c r="DJ6" s="111">
        <f t="shared" si="17"/>
        <v>2</v>
      </c>
      <c r="DK6" s="112">
        <f t="shared" si="18"/>
        <v>0</v>
      </c>
      <c r="DL6" s="97">
        <f t="shared" si="19"/>
        <v>0</v>
      </c>
      <c r="DM6" s="97">
        <f t="shared" si="20"/>
        <v>2</v>
      </c>
      <c r="DN6" s="97">
        <f t="shared" si="21"/>
        <v>0</v>
      </c>
      <c r="DO6" s="97">
        <f t="shared" si="22"/>
        <v>0</v>
      </c>
      <c r="DP6" s="97">
        <f t="shared" si="23"/>
        <v>2</v>
      </c>
      <c r="DQ6" s="113">
        <f t="shared" si="24"/>
        <v>0</v>
      </c>
      <c r="DR6" s="113">
        <f t="shared" si="25"/>
        <v>0</v>
      </c>
      <c r="DS6" s="113">
        <f t="shared" si="26"/>
        <v>2</v>
      </c>
      <c r="DT6" s="113">
        <f t="shared" si="27"/>
        <v>0</v>
      </c>
      <c r="DU6" s="113">
        <f t="shared" si="28"/>
        <v>0</v>
      </c>
      <c r="DV6" s="114">
        <f t="shared" si="29"/>
        <v>20</v>
      </c>
      <c r="DW6" s="113">
        <f>IF(DV6&lt;&gt;20,RANK(DV6,$DV$4:$DV$23,1)+COUNTIF(DV$4:DV6,DV6)-1,20)</f>
        <v>20</v>
      </c>
      <c r="DX6" s="115">
        <f t="shared" si="30"/>
        <v>0</v>
      </c>
      <c r="DY6" s="116" t="str">
        <f t="shared" si="31"/>
        <v>-</v>
      </c>
      <c r="DZ6" s="91"/>
      <c r="EA6" s="70"/>
      <c r="EB6" s="70"/>
    </row>
    <row r="7" spans="1:132" ht="15.95" customHeight="1">
      <c r="A7" s="70"/>
      <c r="B7" s="70"/>
      <c r="C7" s="64"/>
      <c r="D7" s="118">
        <f>classi!B270</f>
        <v>0</v>
      </c>
      <c r="E7" s="117"/>
      <c r="F7" s="93">
        <f>classi!C270</f>
        <v>0</v>
      </c>
      <c r="G7" s="93">
        <f>classi!D270</f>
        <v>0</v>
      </c>
      <c r="H7" s="93">
        <f>classi!G270</f>
        <v>0</v>
      </c>
      <c r="I7" s="117"/>
      <c r="J7" s="117"/>
      <c r="K7" s="117"/>
      <c r="L7" s="95">
        <v>0</v>
      </c>
      <c r="M7" s="95">
        <v>0</v>
      </c>
      <c r="N7" s="95">
        <v>0</v>
      </c>
      <c r="O7" s="96"/>
      <c r="P7" s="97">
        <f t="shared" si="0"/>
        <v>0</v>
      </c>
      <c r="Q7" s="95">
        <v>0</v>
      </c>
      <c r="R7" s="95">
        <v>0</v>
      </c>
      <c r="S7" s="95">
        <v>0</v>
      </c>
      <c r="T7" s="96"/>
      <c r="U7" s="97">
        <f t="shared" si="1"/>
        <v>0</v>
      </c>
      <c r="V7" s="95">
        <v>0</v>
      </c>
      <c r="W7" s="95">
        <v>0</v>
      </c>
      <c r="X7" s="95">
        <v>0</v>
      </c>
      <c r="Y7" s="96"/>
      <c r="Z7" s="97">
        <f t="shared" si="2"/>
        <v>0</v>
      </c>
      <c r="AA7" s="95">
        <v>0</v>
      </c>
      <c r="AB7" s="95">
        <v>0</v>
      </c>
      <c r="AC7" s="95">
        <v>0</v>
      </c>
      <c r="AD7" s="96"/>
      <c r="AE7" s="97">
        <f t="shared" si="3"/>
        <v>0</v>
      </c>
      <c r="AF7" s="95">
        <v>0</v>
      </c>
      <c r="AG7" s="95">
        <v>0</v>
      </c>
      <c r="AH7" s="95">
        <v>0</v>
      </c>
      <c r="AI7" s="96"/>
      <c r="AJ7" s="97">
        <f t="shared" si="4"/>
        <v>0</v>
      </c>
      <c r="AK7" s="95">
        <v>0</v>
      </c>
      <c r="AL7" s="95">
        <v>0</v>
      </c>
      <c r="AM7" s="95">
        <v>0</v>
      </c>
      <c r="AN7" s="96"/>
      <c r="AO7" s="97">
        <f t="shared" si="5"/>
        <v>0</v>
      </c>
      <c r="AP7" s="95">
        <v>0</v>
      </c>
      <c r="AQ7" s="95">
        <v>0</v>
      </c>
      <c r="AR7" s="95">
        <v>0</v>
      </c>
      <c r="AS7" s="96"/>
      <c r="AT7" s="97">
        <f t="shared" si="6"/>
        <v>0</v>
      </c>
      <c r="AU7" s="95">
        <v>0</v>
      </c>
      <c r="AV7" s="95">
        <v>0</v>
      </c>
      <c r="AW7" s="95">
        <v>0</v>
      </c>
      <c r="AX7" s="96"/>
      <c r="AY7" s="97">
        <f t="shared" si="7"/>
        <v>0</v>
      </c>
      <c r="AZ7" s="98">
        <f t="shared" si="8"/>
        <v>0</v>
      </c>
      <c r="BA7" s="99">
        <v>0</v>
      </c>
      <c r="BB7" s="99">
        <v>0</v>
      </c>
      <c r="BC7" s="99">
        <v>0</v>
      </c>
      <c r="BD7" s="100"/>
      <c r="BE7" s="97">
        <f t="shared" si="9"/>
        <v>0</v>
      </c>
      <c r="BF7" s="99">
        <v>0</v>
      </c>
      <c r="BG7" s="99">
        <v>0</v>
      </c>
      <c r="BH7" s="99">
        <v>0</v>
      </c>
      <c r="BI7" s="100"/>
      <c r="BJ7" s="97">
        <f t="shared" si="10"/>
        <v>0</v>
      </c>
      <c r="BK7" s="99">
        <v>0</v>
      </c>
      <c r="BL7" s="99">
        <v>0</v>
      </c>
      <c r="BM7" s="99">
        <v>0</v>
      </c>
      <c r="BN7" s="100"/>
      <c r="BO7" s="97">
        <f t="shared" si="11"/>
        <v>0</v>
      </c>
      <c r="BP7" s="99">
        <v>0</v>
      </c>
      <c r="BQ7" s="99">
        <v>0</v>
      </c>
      <c r="BR7" s="99">
        <v>0</v>
      </c>
      <c r="BS7" s="100"/>
      <c r="BT7" s="97">
        <f t="shared" si="12"/>
        <v>0</v>
      </c>
      <c r="BU7" s="101">
        <v>0</v>
      </c>
      <c r="BV7" s="101">
        <v>0</v>
      </c>
      <c r="BW7" s="101">
        <v>0</v>
      </c>
      <c r="BX7" s="100"/>
      <c r="BY7" s="97">
        <f t="shared" si="13"/>
        <v>0</v>
      </c>
      <c r="BZ7" s="101">
        <v>0</v>
      </c>
      <c r="CA7" s="101">
        <v>0</v>
      </c>
      <c r="CB7" s="101">
        <v>0</v>
      </c>
      <c r="CC7" s="102"/>
      <c r="CD7" s="103">
        <f t="shared" si="14"/>
        <v>0</v>
      </c>
      <c r="CE7" s="104"/>
      <c r="CF7" s="105"/>
      <c r="CG7" s="105"/>
      <c r="CH7" s="100"/>
      <c r="CI7" s="105"/>
      <c r="CJ7" s="105"/>
      <c r="CK7" s="105"/>
      <c r="CL7" s="100"/>
      <c r="CM7" s="105"/>
      <c r="CN7" s="105"/>
      <c r="CO7" s="105"/>
      <c r="CP7" s="100"/>
      <c r="CQ7" s="105"/>
      <c r="CR7" s="105"/>
      <c r="CS7" s="105"/>
      <c r="CT7" s="100"/>
      <c r="CU7" s="105"/>
      <c r="CV7" s="105"/>
      <c r="CW7" s="105"/>
      <c r="CX7" s="100"/>
      <c r="CY7" s="105"/>
      <c r="CZ7" s="105"/>
      <c r="DA7" s="105"/>
      <c r="DB7" s="106"/>
      <c r="DC7" s="107"/>
      <c r="DD7" s="108">
        <f t="shared" si="33"/>
        <v>0</v>
      </c>
      <c r="DE7" s="109">
        <f t="shared" si="34"/>
        <v>0</v>
      </c>
      <c r="DF7" s="109">
        <f t="shared" si="35"/>
        <v>0</v>
      </c>
      <c r="DG7" s="96">
        <f t="shared" si="32"/>
        <v>0</v>
      </c>
      <c r="DH7" s="110">
        <f t="shared" si="15"/>
        <v>0</v>
      </c>
      <c r="DI7" s="97">
        <f t="shared" si="16"/>
        <v>0</v>
      </c>
      <c r="DJ7" s="111">
        <f t="shared" si="17"/>
        <v>2</v>
      </c>
      <c r="DK7" s="112">
        <f t="shared" si="18"/>
        <v>0</v>
      </c>
      <c r="DL7" s="97">
        <f t="shared" si="19"/>
        <v>0</v>
      </c>
      <c r="DM7" s="97">
        <f t="shared" si="20"/>
        <v>2</v>
      </c>
      <c r="DN7" s="97">
        <f t="shared" si="21"/>
        <v>0</v>
      </c>
      <c r="DO7" s="97">
        <f t="shared" si="22"/>
        <v>0</v>
      </c>
      <c r="DP7" s="97">
        <f t="shared" si="23"/>
        <v>2</v>
      </c>
      <c r="DQ7" s="113">
        <f t="shared" si="24"/>
        <v>0</v>
      </c>
      <c r="DR7" s="113">
        <f t="shared" si="25"/>
        <v>0</v>
      </c>
      <c r="DS7" s="113">
        <f t="shared" si="26"/>
        <v>2</v>
      </c>
      <c r="DT7" s="113">
        <f t="shared" si="27"/>
        <v>0</v>
      </c>
      <c r="DU7" s="113">
        <f t="shared" si="28"/>
        <v>0</v>
      </c>
      <c r="DV7" s="114">
        <f t="shared" si="29"/>
        <v>20</v>
      </c>
      <c r="DW7" s="113">
        <f>IF(DV7&lt;&gt;20,RANK(DV7,$DV$4:$DV$23,1)+COUNTIF(DV$4:DV7,DV7)-1,20)</f>
        <v>20</v>
      </c>
      <c r="DX7" s="115">
        <f t="shared" si="30"/>
        <v>0</v>
      </c>
      <c r="DY7" s="116" t="str">
        <f t="shared" si="31"/>
        <v>-</v>
      </c>
      <c r="DZ7" s="91"/>
      <c r="EA7" s="70"/>
      <c r="EB7" s="70"/>
    </row>
    <row r="8" spans="1:132" ht="15.95" customHeight="1">
      <c r="A8" s="70"/>
      <c r="B8" s="70"/>
      <c r="C8" s="64"/>
      <c r="D8" s="118">
        <f>classi!B271</f>
        <v>0</v>
      </c>
      <c r="E8" s="117"/>
      <c r="F8" s="93">
        <f>classi!C271</f>
        <v>0</v>
      </c>
      <c r="G8" s="93">
        <f>classi!D271</f>
        <v>0</v>
      </c>
      <c r="H8" s="93">
        <f>classi!G271</f>
        <v>0</v>
      </c>
      <c r="I8" s="117"/>
      <c r="J8" s="117"/>
      <c r="K8" s="117"/>
      <c r="L8" s="95">
        <v>0</v>
      </c>
      <c r="M8" s="95">
        <v>0</v>
      </c>
      <c r="N8" s="95">
        <v>0</v>
      </c>
      <c r="O8" s="96"/>
      <c r="P8" s="97">
        <f t="shared" si="0"/>
        <v>0</v>
      </c>
      <c r="Q8" s="95">
        <v>0</v>
      </c>
      <c r="R8" s="95">
        <v>0</v>
      </c>
      <c r="S8" s="95">
        <v>0</v>
      </c>
      <c r="T8" s="96"/>
      <c r="U8" s="97">
        <f t="shared" si="1"/>
        <v>0</v>
      </c>
      <c r="V8" s="95">
        <v>0</v>
      </c>
      <c r="W8" s="95">
        <v>0</v>
      </c>
      <c r="X8" s="95">
        <v>0</v>
      </c>
      <c r="Y8" s="96"/>
      <c r="Z8" s="97">
        <f t="shared" si="2"/>
        <v>0</v>
      </c>
      <c r="AA8" s="95">
        <v>0</v>
      </c>
      <c r="AB8" s="95">
        <v>0</v>
      </c>
      <c r="AC8" s="95">
        <v>0</v>
      </c>
      <c r="AD8" s="96"/>
      <c r="AE8" s="97">
        <f t="shared" si="3"/>
        <v>0</v>
      </c>
      <c r="AF8" s="95">
        <v>0</v>
      </c>
      <c r="AG8" s="95">
        <v>0</v>
      </c>
      <c r="AH8" s="95">
        <v>0</v>
      </c>
      <c r="AI8" s="96"/>
      <c r="AJ8" s="97">
        <f t="shared" si="4"/>
        <v>0</v>
      </c>
      <c r="AK8" s="95">
        <v>0</v>
      </c>
      <c r="AL8" s="95">
        <v>0</v>
      </c>
      <c r="AM8" s="95">
        <v>0</v>
      </c>
      <c r="AN8" s="96"/>
      <c r="AO8" s="97">
        <f t="shared" si="5"/>
        <v>0</v>
      </c>
      <c r="AP8" s="95">
        <v>0</v>
      </c>
      <c r="AQ8" s="95">
        <v>0</v>
      </c>
      <c r="AR8" s="95">
        <v>0</v>
      </c>
      <c r="AS8" s="96"/>
      <c r="AT8" s="97">
        <f t="shared" si="6"/>
        <v>0</v>
      </c>
      <c r="AU8" s="95">
        <v>0</v>
      </c>
      <c r="AV8" s="95">
        <v>0</v>
      </c>
      <c r="AW8" s="95">
        <v>0</v>
      </c>
      <c r="AX8" s="96"/>
      <c r="AY8" s="97">
        <f t="shared" si="7"/>
        <v>0</v>
      </c>
      <c r="AZ8" s="98">
        <f t="shared" si="8"/>
        <v>0</v>
      </c>
      <c r="BA8" s="99">
        <v>0</v>
      </c>
      <c r="BB8" s="99">
        <v>0</v>
      </c>
      <c r="BC8" s="99">
        <v>0</v>
      </c>
      <c r="BD8" s="100"/>
      <c r="BE8" s="97">
        <f t="shared" si="9"/>
        <v>0</v>
      </c>
      <c r="BF8" s="99">
        <v>0</v>
      </c>
      <c r="BG8" s="99">
        <v>0</v>
      </c>
      <c r="BH8" s="99">
        <v>0</v>
      </c>
      <c r="BI8" s="100"/>
      <c r="BJ8" s="97">
        <f t="shared" si="10"/>
        <v>0</v>
      </c>
      <c r="BK8" s="99">
        <v>0</v>
      </c>
      <c r="BL8" s="99">
        <v>0</v>
      </c>
      <c r="BM8" s="99">
        <v>0</v>
      </c>
      <c r="BN8" s="100"/>
      <c r="BO8" s="97">
        <f t="shared" si="11"/>
        <v>0</v>
      </c>
      <c r="BP8" s="99">
        <v>0</v>
      </c>
      <c r="BQ8" s="99">
        <v>0</v>
      </c>
      <c r="BR8" s="99">
        <v>0</v>
      </c>
      <c r="BS8" s="100"/>
      <c r="BT8" s="97">
        <f t="shared" si="12"/>
        <v>0</v>
      </c>
      <c r="BU8" s="101">
        <v>0</v>
      </c>
      <c r="BV8" s="101">
        <v>0</v>
      </c>
      <c r="BW8" s="101">
        <v>0</v>
      </c>
      <c r="BX8" s="100"/>
      <c r="BY8" s="97">
        <f t="shared" si="13"/>
        <v>0</v>
      </c>
      <c r="BZ8" s="101">
        <v>0</v>
      </c>
      <c r="CA8" s="101">
        <v>0</v>
      </c>
      <c r="CB8" s="101">
        <v>0</v>
      </c>
      <c r="CC8" s="102"/>
      <c r="CD8" s="103">
        <f t="shared" si="14"/>
        <v>0</v>
      </c>
      <c r="CE8" s="104"/>
      <c r="CF8" s="105"/>
      <c r="CG8" s="105"/>
      <c r="CH8" s="100"/>
      <c r="CI8" s="105"/>
      <c r="CJ8" s="105"/>
      <c r="CK8" s="105"/>
      <c r="CL8" s="100"/>
      <c r="CM8" s="105"/>
      <c r="CN8" s="105"/>
      <c r="CO8" s="105"/>
      <c r="CP8" s="100"/>
      <c r="CQ8" s="105"/>
      <c r="CR8" s="105"/>
      <c r="CS8" s="105"/>
      <c r="CT8" s="100"/>
      <c r="CU8" s="105"/>
      <c r="CV8" s="105"/>
      <c r="CW8" s="105"/>
      <c r="CX8" s="100"/>
      <c r="CY8" s="105"/>
      <c r="CZ8" s="105"/>
      <c r="DA8" s="105"/>
      <c r="DB8" s="106"/>
      <c r="DC8" s="107"/>
      <c r="DD8" s="108">
        <f t="shared" si="33"/>
        <v>0</v>
      </c>
      <c r="DE8" s="109">
        <f t="shared" si="34"/>
        <v>0</v>
      </c>
      <c r="DF8" s="109">
        <f t="shared" si="35"/>
        <v>0</v>
      </c>
      <c r="DG8" s="96">
        <f t="shared" si="32"/>
        <v>0</v>
      </c>
      <c r="DH8" s="110">
        <f t="shared" si="15"/>
        <v>0</v>
      </c>
      <c r="DI8" s="97">
        <f t="shared" si="16"/>
        <v>0</v>
      </c>
      <c r="DJ8" s="111">
        <f t="shared" si="17"/>
        <v>2</v>
      </c>
      <c r="DK8" s="112">
        <f t="shared" si="18"/>
        <v>0</v>
      </c>
      <c r="DL8" s="97">
        <f t="shared" si="19"/>
        <v>0</v>
      </c>
      <c r="DM8" s="97">
        <f t="shared" si="20"/>
        <v>2</v>
      </c>
      <c r="DN8" s="97">
        <f t="shared" si="21"/>
        <v>0</v>
      </c>
      <c r="DO8" s="97">
        <f t="shared" si="22"/>
        <v>0</v>
      </c>
      <c r="DP8" s="97">
        <f t="shared" si="23"/>
        <v>2</v>
      </c>
      <c r="DQ8" s="113">
        <f t="shared" si="24"/>
        <v>0</v>
      </c>
      <c r="DR8" s="113">
        <f t="shared" si="25"/>
        <v>0</v>
      </c>
      <c r="DS8" s="113">
        <f t="shared" si="26"/>
        <v>2</v>
      </c>
      <c r="DT8" s="113">
        <f t="shared" si="27"/>
        <v>0</v>
      </c>
      <c r="DU8" s="113">
        <f t="shared" si="28"/>
        <v>0</v>
      </c>
      <c r="DV8" s="114">
        <f t="shared" si="29"/>
        <v>20</v>
      </c>
      <c r="DW8" s="113">
        <f>IF(DV8&lt;&gt;20,RANK(DV8,$DV$4:$DV$23,1)+COUNTIF(DV$4:DV8,DV8)-1,20)</f>
        <v>20</v>
      </c>
      <c r="DX8" s="115">
        <f t="shared" si="30"/>
        <v>0</v>
      </c>
      <c r="DY8" s="116" t="str">
        <f t="shared" si="31"/>
        <v>-</v>
      </c>
      <c r="DZ8" s="91"/>
      <c r="EA8" s="70"/>
      <c r="EB8" s="70"/>
    </row>
    <row r="9" spans="1:132" ht="15.95" customHeight="1">
      <c r="A9" s="70"/>
      <c r="B9" s="70"/>
      <c r="C9" s="64"/>
      <c r="D9" s="92" t="str">
        <f>classi!B272</f>
        <v>-</v>
      </c>
      <c r="E9" s="117"/>
      <c r="F9" s="93">
        <f>classi!C272</f>
        <v>0</v>
      </c>
      <c r="G9" s="93">
        <f>classi!D272</f>
        <v>0</v>
      </c>
      <c r="H9" s="93">
        <f>classi!G272</f>
        <v>0</v>
      </c>
      <c r="I9" s="117"/>
      <c r="J9" s="117"/>
      <c r="K9" s="117"/>
      <c r="L9" s="95">
        <v>0</v>
      </c>
      <c r="M9" s="95">
        <v>0</v>
      </c>
      <c r="N9" s="95">
        <v>0</v>
      </c>
      <c r="O9" s="96"/>
      <c r="P9" s="97">
        <f t="shared" si="0"/>
        <v>0</v>
      </c>
      <c r="Q9" s="95">
        <v>0</v>
      </c>
      <c r="R9" s="95">
        <v>0</v>
      </c>
      <c r="S9" s="95">
        <v>0</v>
      </c>
      <c r="T9" s="96"/>
      <c r="U9" s="97">
        <f t="shared" si="1"/>
        <v>0</v>
      </c>
      <c r="V9" s="95">
        <v>0</v>
      </c>
      <c r="W9" s="95">
        <v>0</v>
      </c>
      <c r="X9" s="95">
        <v>0</v>
      </c>
      <c r="Y9" s="96"/>
      <c r="Z9" s="97">
        <f t="shared" si="2"/>
        <v>0</v>
      </c>
      <c r="AA9" s="95">
        <v>0</v>
      </c>
      <c r="AB9" s="95">
        <v>0</v>
      </c>
      <c r="AC9" s="95">
        <v>0</v>
      </c>
      <c r="AD9" s="96"/>
      <c r="AE9" s="97">
        <f t="shared" si="3"/>
        <v>0</v>
      </c>
      <c r="AF9" s="95">
        <v>0</v>
      </c>
      <c r="AG9" s="95">
        <v>0</v>
      </c>
      <c r="AH9" s="95">
        <v>0</v>
      </c>
      <c r="AI9" s="96"/>
      <c r="AJ9" s="97">
        <f t="shared" si="4"/>
        <v>0</v>
      </c>
      <c r="AK9" s="95">
        <v>0</v>
      </c>
      <c r="AL9" s="95">
        <v>0</v>
      </c>
      <c r="AM9" s="95">
        <v>0</v>
      </c>
      <c r="AN9" s="96"/>
      <c r="AO9" s="97">
        <f t="shared" si="5"/>
        <v>0</v>
      </c>
      <c r="AP9" s="95">
        <v>0</v>
      </c>
      <c r="AQ9" s="95">
        <v>0</v>
      </c>
      <c r="AR9" s="95">
        <v>0</v>
      </c>
      <c r="AS9" s="96"/>
      <c r="AT9" s="97">
        <f t="shared" si="6"/>
        <v>0</v>
      </c>
      <c r="AU9" s="95">
        <v>0</v>
      </c>
      <c r="AV9" s="95">
        <v>0</v>
      </c>
      <c r="AW9" s="95">
        <v>0</v>
      </c>
      <c r="AX9" s="96"/>
      <c r="AY9" s="97">
        <f t="shared" si="7"/>
        <v>0</v>
      </c>
      <c r="AZ9" s="98">
        <f t="shared" si="8"/>
        <v>0</v>
      </c>
      <c r="BA9" s="99">
        <v>0</v>
      </c>
      <c r="BB9" s="99">
        <v>0</v>
      </c>
      <c r="BC9" s="99">
        <v>0</v>
      </c>
      <c r="BD9" s="100"/>
      <c r="BE9" s="97">
        <f t="shared" si="9"/>
        <v>0</v>
      </c>
      <c r="BF9" s="99">
        <v>0</v>
      </c>
      <c r="BG9" s="99">
        <v>0</v>
      </c>
      <c r="BH9" s="99">
        <v>0</v>
      </c>
      <c r="BI9" s="100"/>
      <c r="BJ9" s="97">
        <f t="shared" si="10"/>
        <v>0</v>
      </c>
      <c r="BK9" s="99">
        <v>0</v>
      </c>
      <c r="BL9" s="99">
        <v>0</v>
      </c>
      <c r="BM9" s="99">
        <v>0</v>
      </c>
      <c r="BN9" s="100"/>
      <c r="BO9" s="97">
        <f t="shared" si="11"/>
        <v>0</v>
      </c>
      <c r="BP9" s="99">
        <v>0</v>
      </c>
      <c r="BQ9" s="99">
        <v>0</v>
      </c>
      <c r="BR9" s="99">
        <v>0</v>
      </c>
      <c r="BS9" s="100"/>
      <c r="BT9" s="97">
        <f t="shared" si="12"/>
        <v>0</v>
      </c>
      <c r="BU9" s="101">
        <v>0</v>
      </c>
      <c r="BV9" s="101">
        <v>0</v>
      </c>
      <c r="BW9" s="101">
        <v>0</v>
      </c>
      <c r="BX9" s="100"/>
      <c r="BY9" s="97">
        <f t="shared" si="13"/>
        <v>0</v>
      </c>
      <c r="BZ9" s="101">
        <v>0</v>
      </c>
      <c r="CA9" s="101">
        <v>0</v>
      </c>
      <c r="CB9" s="101">
        <v>0</v>
      </c>
      <c r="CC9" s="102"/>
      <c r="CD9" s="103">
        <f t="shared" si="14"/>
        <v>0</v>
      </c>
      <c r="CE9" s="104"/>
      <c r="CF9" s="105"/>
      <c r="CG9" s="105"/>
      <c r="CH9" s="100"/>
      <c r="CI9" s="105"/>
      <c r="CJ9" s="105"/>
      <c r="CK9" s="105"/>
      <c r="CL9" s="100"/>
      <c r="CM9" s="105"/>
      <c r="CN9" s="105"/>
      <c r="CO9" s="105"/>
      <c r="CP9" s="100"/>
      <c r="CQ9" s="105"/>
      <c r="CR9" s="105"/>
      <c r="CS9" s="105"/>
      <c r="CT9" s="100"/>
      <c r="CU9" s="105"/>
      <c r="CV9" s="105"/>
      <c r="CW9" s="105"/>
      <c r="CX9" s="100"/>
      <c r="CY9" s="105"/>
      <c r="CZ9" s="105"/>
      <c r="DA9" s="105"/>
      <c r="DB9" s="106"/>
      <c r="DC9" s="107"/>
      <c r="DD9" s="108">
        <f t="shared" si="33"/>
        <v>0</v>
      </c>
      <c r="DE9" s="109">
        <f t="shared" si="34"/>
        <v>0</v>
      </c>
      <c r="DF9" s="109">
        <f t="shared" si="35"/>
        <v>0</v>
      </c>
      <c r="DG9" s="96">
        <f t="shared" si="32"/>
        <v>0</v>
      </c>
      <c r="DH9" s="110">
        <f t="shared" si="15"/>
        <v>0</v>
      </c>
      <c r="DI9" s="97">
        <f t="shared" si="16"/>
        <v>0</v>
      </c>
      <c r="DJ9" s="111">
        <f t="shared" si="17"/>
        <v>2</v>
      </c>
      <c r="DK9" s="112">
        <f t="shared" si="18"/>
        <v>0</v>
      </c>
      <c r="DL9" s="97">
        <f t="shared" si="19"/>
        <v>0</v>
      </c>
      <c r="DM9" s="97">
        <f t="shared" si="20"/>
        <v>2</v>
      </c>
      <c r="DN9" s="97">
        <f t="shared" si="21"/>
        <v>0</v>
      </c>
      <c r="DO9" s="97">
        <f t="shared" si="22"/>
        <v>0</v>
      </c>
      <c r="DP9" s="97">
        <f t="shared" si="23"/>
        <v>2</v>
      </c>
      <c r="DQ9" s="113">
        <f t="shared" si="24"/>
        <v>0</v>
      </c>
      <c r="DR9" s="113">
        <f t="shared" si="25"/>
        <v>0</v>
      </c>
      <c r="DS9" s="113">
        <f t="shared" si="26"/>
        <v>2</v>
      </c>
      <c r="DT9" s="113">
        <f t="shared" si="27"/>
        <v>0</v>
      </c>
      <c r="DU9" s="113">
        <f t="shared" si="28"/>
        <v>0</v>
      </c>
      <c r="DV9" s="114">
        <f t="shared" si="29"/>
        <v>20</v>
      </c>
      <c r="DW9" s="113">
        <f>IF(DV9&lt;&gt;20,RANK(DV9,$DV$4:$DV$23,1)+COUNTIF(DV$4:DV9,DV9)-1,20)</f>
        <v>20</v>
      </c>
      <c r="DX9" s="115">
        <f t="shared" si="30"/>
        <v>0</v>
      </c>
      <c r="DY9" s="116" t="str">
        <f t="shared" si="31"/>
        <v>-</v>
      </c>
      <c r="DZ9" s="91"/>
      <c r="EA9" s="70"/>
      <c r="EB9" s="70"/>
    </row>
    <row r="10" spans="1:132" ht="15.95" customHeight="1">
      <c r="A10" s="70"/>
      <c r="B10" s="70"/>
      <c r="C10" s="64"/>
      <c r="D10" s="92" t="str">
        <f>classi!B273</f>
        <v>-</v>
      </c>
      <c r="E10" s="117"/>
      <c r="F10" s="93">
        <f>classi!C273</f>
        <v>0</v>
      </c>
      <c r="G10" s="93">
        <f>classi!D273</f>
        <v>0</v>
      </c>
      <c r="H10" s="93">
        <f>classi!G273</f>
        <v>0</v>
      </c>
      <c r="I10" s="117"/>
      <c r="J10" s="117"/>
      <c r="K10" s="117"/>
      <c r="L10" s="95">
        <v>0</v>
      </c>
      <c r="M10" s="95">
        <v>0</v>
      </c>
      <c r="N10" s="95">
        <v>0</v>
      </c>
      <c r="O10" s="96"/>
      <c r="P10" s="97">
        <f t="shared" si="0"/>
        <v>0</v>
      </c>
      <c r="Q10" s="95">
        <v>0</v>
      </c>
      <c r="R10" s="95">
        <v>0</v>
      </c>
      <c r="S10" s="95">
        <v>0</v>
      </c>
      <c r="T10" s="96"/>
      <c r="U10" s="97">
        <f t="shared" si="1"/>
        <v>0</v>
      </c>
      <c r="V10" s="95">
        <v>0</v>
      </c>
      <c r="W10" s="95">
        <v>0</v>
      </c>
      <c r="X10" s="95">
        <v>0</v>
      </c>
      <c r="Y10" s="96"/>
      <c r="Z10" s="97">
        <f t="shared" si="2"/>
        <v>0</v>
      </c>
      <c r="AA10" s="95">
        <v>0</v>
      </c>
      <c r="AB10" s="95">
        <v>0</v>
      </c>
      <c r="AC10" s="95">
        <v>0</v>
      </c>
      <c r="AD10" s="96"/>
      <c r="AE10" s="97">
        <f t="shared" si="3"/>
        <v>0</v>
      </c>
      <c r="AF10" s="95">
        <v>0</v>
      </c>
      <c r="AG10" s="95">
        <v>0</v>
      </c>
      <c r="AH10" s="95">
        <v>0</v>
      </c>
      <c r="AI10" s="96"/>
      <c r="AJ10" s="97">
        <f t="shared" si="4"/>
        <v>0</v>
      </c>
      <c r="AK10" s="95">
        <v>0</v>
      </c>
      <c r="AL10" s="95">
        <v>0</v>
      </c>
      <c r="AM10" s="95">
        <v>0</v>
      </c>
      <c r="AN10" s="96"/>
      <c r="AO10" s="97">
        <f t="shared" si="5"/>
        <v>0</v>
      </c>
      <c r="AP10" s="95">
        <v>0</v>
      </c>
      <c r="AQ10" s="95">
        <v>0</v>
      </c>
      <c r="AR10" s="95">
        <v>0</v>
      </c>
      <c r="AS10" s="96"/>
      <c r="AT10" s="97">
        <f t="shared" si="6"/>
        <v>0</v>
      </c>
      <c r="AU10" s="95">
        <v>0</v>
      </c>
      <c r="AV10" s="95">
        <v>0</v>
      </c>
      <c r="AW10" s="95">
        <v>0</v>
      </c>
      <c r="AX10" s="96"/>
      <c r="AY10" s="97">
        <f t="shared" si="7"/>
        <v>0</v>
      </c>
      <c r="AZ10" s="98">
        <f t="shared" si="8"/>
        <v>0</v>
      </c>
      <c r="BA10" s="99">
        <v>0</v>
      </c>
      <c r="BB10" s="99">
        <v>0</v>
      </c>
      <c r="BC10" s="99">
        <v>0</v>
      </c>
      <c r="BD10" s="100"/>
      <c r="BE10" s="97">
        <f t="shared" si="9"/>
        <v>0</v>
      </c>
      <c r="BF10" s="99">
        <v>0</v>
      </c>
      <c r="BG10" s="99">
        <v>0</v>
      </c>
      <c r="BH10" s="99">
        <v>0</v>
      </c>
      <c r="BI10" s="100"/>
      <c r="BJ10" s="97">
        <f t="shared" si="10"/>
        <v>0</v>
      </c>
      <c r="BK10" s="99">
        <v>0</v>
      </c>
      <c r="BL10" s="99">
        <v>0</v>
      </c>
      <c r="BM10" s="99">
        <v>0</v>
      </c>
      <c r="BN10" s="100"/>
      <c r="BO10" s="97">
        <f t="shared" si="11"/>
        <v>0</v>
      </c>
      <c r="BP10" s="99">
        <v>0</v>
      </c>
      <c r="BQ10" s="99">
        <v>0</v>
      </c>
      <c r="BR10" s="99">
        <v>0</v>
      </c>
      <c r="BS10" s="100"/>
      <c r="BT10" s="97">
        <f t="shared" si="12"/>
        <v>0</v>
      </c>
      <c r="BU10" s="101">
        <v>0</v>
      </c>
      <c r="BV10" s="101">
        <v>0</v>
      </c>
      <c r="BW10" s="101">
        <v>0</v>
      </c>
      <c r="BX10" s="100"/>
      <c r="BY10" s="97">
        <f t="shared" si="13"/>
        <v>0</v>
      </c>
      <c r="BZ10" s="101">
        <v>0</v>
      </c>
      <c r="CA10" s="101">
        <v>0</v>
      </c>
      <c r="CB10" s="101">
        <v>0</v>
      </c>
      <c r="CC10" s="102"/>
      <c r="CD10" s="103">
        <f t="shared" si="14"/>
        <v>0</v>
      </c>
      <c r="CE10" s="104"/>
      <c r="CF10" s="105"/>
      <c r="CG10" s="105"/>
      <c r="CH10" s="100"/>
      <c r="CI10" s="105"/>
      <c r="CJ10" s="105"/>
      <c r="CK10" s="105"/>
      <c r="CL10" s="100"/>
      <c r="CM10" s="105"/>
      <c r="CN10" s="105"/>
      <c r="CO10" s="105"/>
      <c r="CP10" s="100"/>
      <c r="CQ10" s="105"/>
      <c r="CR10" s="105"/>
      <c r="CS10" s="105"/>
      <c r="CT10" s="100"/>
      <c r="CU10" s="105"/>
      <c r="CV10" s="105"/>
      <c r="CW10" s="105"/>
      <c r="CX10" s="100"/>
      <c r="CY10" s="105"/>
      <c r="CZ10" s="105"/>
      <c r="DA10" s="105"/>
      <c r="DB10" s="106"/>
      <c r="DC10" s="107"/>
      <c r="DD10" s="108">
        <f t="shared" si="33"/>
        <v>0</v>
      </c>
      <c r="DE10" s="109">
        <f t="shared" si="34"/>
        <v>0</v>
      </c>
      <c r="DF10" s="109">
        <f t="shared" si="35"/>
        <v>0</v>
      </c>
      <c r="DG10" s="96">
        <f t="shared" si="32"/>
        <v>0</v>
      </c>
      <c r="DH10" s="110">
        <f t="shared" si="15"/>
        <v>0</v>
      </c>
      <c r="DI10" s="97">
        <f t="shared" si="16"/>
        <v>0</v>
      </c>
      <c r="DJ10" s="111">
        <f t="shared" si="17"/>
        <v>2</v>
      </c>
      <c r="DK10" s="112">
        <f t="shared" si="18"/>
        <v>0</v>
      </c>
      <c r="DL10" s="97">
        <f t="shared" si="19"/>
        <v>0</v>
      </c>
      <c r="DM10" s="97">
        <f t="shared" si="20"/>
        <v>2</v>
      </c>
      <c r="DN10" s="97">
        <f t="shared" si="21"/>
        <v>0</v>
      </c>
      <c r="DO10" s="97">
        <f t="shared" si="22"/>
        <v>0</v>
      </c>
      <c r="DP10" s="97">
        <f t="shared" si="23"/>
        <v>2</v>
      </c>
      <c r="DQ10" s="113">
        <f t="shared" si="24"/>
        <v>0</v>
      </c>
      <c r="DR10" s="113">
        <f t="shared" si="25"/>
        <v>0</v>
      </c>
      <c r="DS10" s="113">
        <f t="shared" si="26"/>
        <v>2</v>
      </c>
      <c r="DT10" s="113">
        <f t="shared" si="27"/>
        <v>0</v>
      </c>
      <c r="DU10" s="113">
        <f t="shared" si="28"/>
        <v>0</v>
      </c>
      <c r="DV10" s="114">
        <f t="shared" si="29"/>
        <v>20</v>
      </c>
      <c r="DW10" s="113">
        <f>IF(DV10&lt;&gt;20,RANK(DV10,$DV$4:$DV$23,1)+COUNTIF(DV$4:DV10,DV10)-1,20)</f>
        <v>20</v>
      </c>
      <c r="DX10" s="115">
        <f t="shared" si="30"/>
        <v>0</v>
      </c>
      <c r="DY10" s="116" t="str">
        <f t="shared" si="31"/>
        <v>-</v>
      </c>
      <c r="DZ10" s="91"/>
      <c r="EA10" s="70"/>
      <c r="EB10" s="70"/>
    </row>
    <row r="11" spans="1:132" ht="15.95" customHeight="1">
      <c r="A11" s="70"/>
      <c r="B11" s="70"/>
      <c r="C11" s="64"/>
      <c r="D11" s="92" t="str">
        <f>classi!B274</f>
        <v>-</v>
      </c>
      <c r="E11" s="117"/>
      <c r="F11" s="93">
        <f>classi!C274</f>
        <v>0</v>
      </c>
      <c r="G11" s="93">
        <f>classi!D274</f>
        <v>0</v>
      </c>
      <c r="H11" s="93">
        <f>classi!G274</f>
        <v>0</v>
      </c>
      <c r="I11" s="117"/>
      <c r="J11" s="117"/>
      <c r="K11" s="117"/>
      <c r="L11" s="95">
        <v>0</v>
      </c>
      <c r="M11" s="95">
        <v>0</v>
      </c>
      <c r="N11" s="95">
        <v>0</v>
      </c>
      <c r="O11" s="96"/>
      <c r="P11" s="97">
        <f t="shared" si="0"/>
        <v>0</v>
      </c>
      <c r="Q11" s="95">
        <v>0</v>
      </c>
      <c r="R11" s="95">
        <v>0</v>
      </c>
      <c r="S11" s="95">
        <v>0</v>
      </c>
      <c r="T11" s="96"/>
      <c r="U11" s="97">
        <f t="shared" si="1"/>
        <v>0</v>
      </c>
      <c r="V11" s="95">
        <v>0</v>
      </c>
      <c r="W11" s="95">
        <v>0</v>
      </c>
      <c r="X11" s="95">
        <v>0</v>
      </c>
      <c r="Y11" s="96"/>
      <c r="Z11" s="97">
        <f t="shared" si="2"/>
        <v>0</v>
      </c>
      <c r="AA11" s="95">
        <v>0</v>
      </c>
      <c r="AB11" s="95">
        <v>0</v>
      </c>
      <c r="AC11" s="95">
        <v>0</v>
      </c>
      <c r="AD11" s="96"/>
      <c r="AE11" s="97">
        <f t="shared" si="3"/>
        <v>0</v>
      </c>
      <c r="AF11" s="95">
        <v>0</v>
      </c>
      <c r="AG11" s="95">
        <v>0</v>
      </c>
      <c r="AH11" s="95">
        <v>0</v>
      </c>
      <c r="AI11" s="96"/>
      <c r="AJ11" s="97">
        <f t="shared" si="4"/>
        <v>0</v>
      </c>
      <c r="AK11" s="95">
        <v>0</v>
      </c>
      <c r="AL11" s="95">
        <v>0</v>
      </c>
      <c r="AM11" s="95">
        <v>0</v>
      </c>
      <c r="AN11" s="96"/>
      <c r="AO11" s="97">
        <f t="shared" si="5"/>
        <v>0</v>
      </c>
      <c r="AP11" s="95">
        <v>0</v>
      </c>
      <c r="AQ11" s="95">
        <v>0</v>
      </c>
      <c r="AR11" s="95">
        <v>0</v>
      </c>
      <c r="AS11" s="96"/>
      <c r="AT11" s="97">
        <f t="shared" si="6"/>
        <v>0</v>
      </c>
      <c r="AU11" s="95">
        <v>0</v>
      </c>
      <c r="AV11" s="95">
        <v>0</v>
      </c>
      <c r="AW11" s="95">
        <v>0</v>
      </c>
      <c r="AX11" s="96"/>
      <c r="AY11" s="97">
        <f t="shared" si="7"/>
        <v>0</v>
      </c>
      <c r="AZ11" s="98">
        <f t="shared" si="8"/>
        <v>0</v>
      </c>
      <c r="BA11" s="99">
        <v>0</v>
      </c>
      <c r="BB11" s="99">
        <v>0</v>
      </c>
      <c r="BC11" s="99">
        <v>0</v>
      </c>
      <c r="BD11" s="100"/>
      <c r="BE11" s="97">
        <f t="shared" si="9"/>
        <v>0</v>
      </c>
      <c r="BF11" s="99">
        <v>0</v>
      </c>
      <c r="BG11" s="99">
        <v>0</v>
      </c>
      <c r="BH11" s="99">
        <v>0</v>
      </c>
      <c r="BI11" s="100"/>
      <c r="BJ11" s="97">
        <f t="shared" si="10"/>
        <v>0</v>
      </c>
      <c r="BK11" s="99">
        <v>0</v>
      </c>
      <c r="BL11" s="99">
        <v>0</v>
      </c>
      <c r="BM11" s="99">
        <v>0</v>
      </c>
      <c r="BN11" s="100"/>
      <c r="BO11" s="97">
        <f t="shared" si="11"/>
        <v>0</v>
      </c>
      <c r="BP11" s="99">
        <v>0</v>
      </c>
      <c r="BQ11" s="99">
        <v>0</v>
      </c>
      <c r="BR11" s="99">
        <v>0</v>
      </c>
      <c r="BS11" s="100"/>
      <c r="BT11" s="97">
        <f t="shared" si="12"/>
        <v>0</v>
      </c>
      <c r="BU11" s="101">
        <v>0</v>
      </c>
      <c r="BV11" s="101">
        <v>0</v>
      </c>
      <c r="BW11" s="101">
        <v>0</v>
      </c>
      <c r="BX11" s="100"/>
      <c r="BY11" s="97">
        <f t="shared" si="13"/>
        <v>0</v>
      </c>
      <c r="BZ11" s="101">
        <v>0</v>
      </c>
      <c r="CA11" s="101">
        <v>0</v>
      </c>
      <c r="CB11" s="101">
        <v>0</v>
      </c>
      <c r="CC11" s="102"/>
      <c r="CD11" s="103">
        <f t="shared" si="14"/>
        <v>0</v>
      </c>
      <c r="CE11" s="104"/>
      <c r="CF11" s="105"/>
      <c r="CG11" s="105"/>
      <c r="CH11" s="100"/>
      <c r="CI11" s="105"/>
      <c r="CJ11" s="105"/>
      <c r="CK11" s="105"/>
      <c r="CL11" s="100"/>
      <c r="CM11" s="105"/>
      <c r="CN11" s="105"/>
      <c r="CO11" s="105"/>
      <c r="CP11" s="100"/>
      <c r="CQ11" s="105"/>
      <c r="CR11" s="105"/>
      <c r="CS11" s="105"/>
      <c r="CT11" s="100"/>
      <c r="CU11" s="105"/>
      <c r="CV11" s="105"/>
      <c r="CW11" s="105"/>
      <c r="CX11" s="100"/>
      <c r="CY11" s="105"/>
      <c r="CZ11" s="105"/>
      <c r="DA11" s="105"/>
      <c r="DB11" s="106"/>
      <c r="DC11" s="107"/>
      <c r="DD11" s="108">
        <f t="shared" si="33"/>
        <v>0</v>
      </c>
      <c r="DE11" s="109">
        <f t="shared" si="34"/>
        <v>0</v>
      </c>
      <c r="DF11" s="109">
        <f t="shared" si="35"/>
        <v>0</v>
      </c>
      <c r="DG11" s="96">
        <f t="shared" si="32"/>
        <v>0</v>
      </c>
      <c r="DH11" s="110">
        <f t="shared" si="15"/>
        <v>0</v>
      </c>
      <c r="DI11" s="97">
        <f t="shared" si="16"/>
        <v>0</v>
      </c>
      <c r="DJ11" s="111">
        <f t="shared" si="17"/>
        <v>2</v>
      </c>
      <c r="DK11" s="112">
        <f t="shared" si="18"/>
        <v>0</v>
      </c>
      <c r="DL11" s="97">
        <f t="shared" si="19"/>
        <v>0</v>
      </c>
      <c r="DM11" s="97">
        <f t="shared" si="20"/>
        <v>2</v>
      </c>
      <c r="DN11" s="97">
        <f t="shared" si="21"/>
        <v>0</v>
      </c>
      <c r="DO11" s="97">
        <f t="shared" si="22"/>
        <v>0</v>
      </c>
      <c r="DP11" s="97">
        <f t="shared" si="23"/>
        <v>2</v>
      </c>
      <c r="DQ11" s="113">
        <f t="shared" si="24"/>
        <v>0</v>
      </c>
      <c r="DR11" s="113">
        <f t="shared" si="25"/>
        <v>0</v>
      </c>
      <c r="DS11" s="113">
        <f t="shared" si="26"/>
        <v>2</v>
      </c>
      <c r="DT11" s="113">
        <f t="shared" si="27"/>
        <v>0</v>
      </c>
      <c r="DU11" s="113">
        <f t="shared" si="28"/>
        <v>0</v>
      </c>
      <c r="DV11" s="114">
        <f t="shared" si="29"/>
        <v>20</v>
      </c>
      <c r="DW11" s="113">
        <f>IF(DV11&lt;&gt;20,RANK(DV11,$DV$4:$DV$23,1)+COUNTIF(DV$4:DV11,DV11)-1,20)</f>
        <v>20</v>
      </c>
      <c r="DX11" s="115">
        <f t="shared" si="30"/>
        <v>0</v>
      </c>
      <c r="DY11" s="116" t="str">
        <f t="shared" si="31"/>
        <v>-</v>
      </c>
      <c r="DZ11" s="91"/>
      <c r="EA11" s="70"/>
      <c r="EB11" s="70"/>
    </row>
    <row r="12" spans="1:132" ht="15.95" customHeight="1">
      <c r="A12" s="70"/>
      <c r="B12" s="70"/>
      <c r="C12" s="64"/>
      <c r="D12" s="92" t="str">
        <f>classi!B275</f>
        <v>-</v>
      </c>
      <c r="E12" s="117"/>
      <c r="F12" s="93">
        <f>classi!C275</f>
        <v>0</v>
      </c>
      <c r="G12" s="93">
        <f>classi!D275</f>
        <v>0</v>
      </c>
      <c r="H12" s="93">
        <f>classi!G275</f>
        <v>0</v>
      </c>
      <c r="I12" s="117"/>
      <c r="J12" s="117"/>
      <c r="K12" s="117"/>
      <c r="L12" s="95">
        <v>0</v>
      </c>
      <c r="M12" s="95">
        <v>0</v>
      </c>
      <c r="N12" s="95">
        <v>0</v>
      </c>
      <c r="O12" s="96"/>
      <c r="P12" s="97">
        <f t="shared" si="0"/>
        <v>0</v>
      </c>
      <c r="Q12" s="95">
        <v>0</v>
      </c>
      <c r="R12" s="95">
        <v>0</v>
      </c>
      <c r="S12" s="95">
        <v>0</v>
      </c>
      <c r="T12" s="96"/>
      <c r="U12" s="97">
        <f t="shared" si="1"/>
        <v>0</v>
      </c>
      <c r="V12" s="95">
        <v>0</v>
      </c>
      <c r="W12" s="95">
        <v>0</v>
      </c>
      <c r="X12" s="95">
        <v>0</v>
      </c>
      <c r="Y12" s="96"/>
      <c r="Z12" s="97">
        <f t="shared" si="2"/>
        <v>0</v>
      </c>
      <c r="AA12" s="95">
        <v>0</v>
      </c>
      <c r="AB12" s="95">
        <v>0</v>
      </c>
      <c r="AC12" s="95">
        <v>0</v>
      </c>
      <c r="AD12" s="96"/>
      <c r="AE12" s="97">
        <f t="shared" si="3"/>
        <v>0</v>
      </c>
      <c r="AF12" s="95">
        <v>0</v>
      </c>
      <c r="AG12" s="95">
        <v>0</v>
      </c>
      <c r="AH12" s="95">
        <v>0</v>
      </c>
      <c r="AI12" s="96"/>
      <c r="AJ12" s="97">
        <f t="shared" si="4"/>
        <v>0</v>
      </c>
      <c r="AK12" s="95">
        <v>0</v>
      </c>
      <c r="AL12" s="95">
        <v>0</v>
      </c>
      <c r="AM12" s="95">
        <v>0</v>
      </c>
      <c r="AN12" s="96"/>
      <c r="AO12" s="97">
        <f t="shared" si="5"/>
        <v>0</v>
      </c>
      <c r="AP12" s="95">
        <v>0</v>
      </c>
      <c r="AQ12" s="95">
        <v>0</v>
      </c>
      <c r="AR12" s="95">
        <v>0</v>
      </c>
      <c r="AS12" s="96"/>
      <c r="AT12" s="97">
        <f t="shared" si="6"/>
        <v>0</v>
      </c>
      <c r="AU12" s="95">
        <v>0</v>
      </c>
      <c r="AV12" s="95">
        <v>0</v>
      </c>
      <c r="AW12" s="95">
        <v>0</v>
      </c>
      <c r="AX12" s="96"/>
      <c r="AY12" s="97">
        <f t="shared" si="7"/>
        <v>0</v>
      </c>
      <c r="AZ12" s="98">
        <f t="shared" si="8"/>
        <v>0</v>
      </c>
      <c r="BA12" s="99">
        <v>0</v>
      </c>
      <c r="BB12" s="99">
        <v>0</v>
      </c>
      <c r="BC12" s="99">
        <v>0</v>
      </c>
      <c r="BD12" s="100"/>
      <c r="BE12" s="97">
        <f t="shared" si="9"/>
        <v>0</v>
      </c>
      <c r="BF12" s="99">
        <v>0</v>
      </c>
      <c r="BG12" s="99">
        <v>0</v>
      </c>
      <c r="BH12" s="99">
        <v>0</v>
      </c>
      <c r="BI12" s="100"/>
      <c r="BJ12" s="97">
        <f t="shared" si="10"/>
        <v>0</v>
      </c>
      <c r="BK12" s="99">
        <v>0</v>
      </c>
      <c r="BL12" s="99">
        <v>0</v>
      </c>
      <c r="BM12" s="99">
        <v>0</v>
      </c>
      <c r="BN12" s="100"/>
      <c r="BO12" s="97">
        <f t="shared" si="11"/>
        <v>0</v>
      </c>
      <c r="BP12" s="99">
        <v>0</v>
      </c>
      <c r="BQ12" s="99">
        <v>0</v>
      </c>
      <c r="BR12" s="99">
        <v>0</v>
      </c>
      <c r="BS12" s="100"/>
      <c r="BT12" s="97">
        <f t="shared" si="12"/>
        <v>0</v>
      </c>
      <c r="BU12" s="101">
        <v>0</v>
      </c>
      <c r="BV12" s="101">
        <v>0</v>
      </c>
      <c r="BW12" s="101">
        <v>0</v>
      </c>
      <c r="BX12" s="100"/>
      <c r="BY12" s="97">
        <f t="shared" si="13"/>
        <v>0</v>
      </c>
      <c r="BZ12" s="101">
        <v>0</v>
      </c>
      <c r="CA12" s="101">
        <v>0</v>
      </c>
      <c r="CB12" s="101">
        <v>0</v>
      </c>
      <c r="CC12" s="102"/>
      <c r="CD12" s="103">
        <f t="shared" si="14"/>
        <v>0</v>
      </c>
      <c r="CE12" s="104"/>
      <c r="CF12" s="105"/>
      <c r="CG12" s="105"/>
      <c r="CH12" s="100"/>
      <c r="CI12" s="105"/>
      <c r="CJ12" s="105"/>
      <c r="CK12" s="105"/>
      <c r="CL12" s="100"/>
      <c r="CM12" s="105"/>
      <c r="CN12" s="105"/>
      <c r="CO12" s="105"/>
      <c r="CP12" s="100"/>
      <c r="CQ12" s="105"/>
      <c r="CR12" s="105"/>
      <c r="CS12" s="105"/>
      <c r="CT12" s="100"/>
      <c r="CU12" s="105"/>
      <c r="CV12" s="105"/>
      <c r="CW12" s="105"/>
      <c r="CX12" s="100"/>
      <c r="CY12" s="105"/>
      <c r="CZ12" s="105"/>
      <c r="DA12" s="105"/>
      <c r="DB12" s="106"/>
      <c r="DC12" s="107"/>
      <c r="DD12" s="108">
        <f t="shared" si="33"/>
        <v>0</v>
      </c>
      <c r="DE12" s="109">
        <f t="shared" si="34"/>
        <v>0</v>
      </c>
      <c r="DF12" s="109">
        <f t="shared" si="35"/>
        <v>0</v>
      </c>
      <c r="DG12" s="96">
        <f t="shared" si="32"/>
        <v>0</v>
      </c>
      <c r="DH12" s="110">
        <f t="shared" si="15"/>
        <v>0</v>
      </c>
      <c r="DI12" s="97">
        <f t="shared" si="16"/>
        <v>0</v>
      </c>
      <c r="DJ12" s="111">
        <f t="shared" si="17"/>
        <v>2</v>
      </c>
      <c r="DK12" s="112">
        <f t="shared" si="18"/>
        <v>0</v>
      </c>
      <c r="DL12" s="97">
        <f t="shared" si="19"/>
        <v>0</v>
      </c>
      <c r="DM12" s="97">
        <f t="shared" si="20"/>
        <v>2</v>
      </c>
      <c r="DN12" s="97">
        <f t="shared" si="21"/>
        <v>0</v>
      </c>
      <c r="DO12" s="97">
        <f t="shared" si="22"/>
        <v>0</v>
      </c>
      <c r="DP12" s="97">
        <f t="shared" si="23"/>
        <v>2</v>
      </c>
      <c r="DQ12" s="113">
        <f t="shared" si="24"/>
        <v>0</v>
      </c>
      <c r="DR12" s="113">
        <f t="shared" si="25"/>
        <v>0</v>
      </c>
      <c r="DS12" s="113">
        <f t="shared" si="26"/>
        <v>2</v>
      </c>
      <c r="DT12" s="113">
        <f t="shared" si="27"/>
        <v>0</v>
      </c>
      <c r="DU12" s="113">
        <f t="shared" si="28"/>
        <v>0</v>
      </c>
      <c r="DV12" s="114">
        <f t="shared" si="29"/>
        <v>20</v>
      </c>
      <c r="DW12" s="113">
        <f>IF(DV12&lt;&gt;20,RANK(DV12,$DV$4:$DV$23,1)+COUNTIF(DV$4:DV12,DV12)-1,20)</f>
        <v>20</v>
      </c>
      <c r="DX12" s="115">
        <f t="shared" si="30"/>
        <v>0</v>
      </c>
      <c r="DY12" s="116" t="str">
        <f t="shared" si="31"/>
        <v>-</v>
      </c>
      <c r="DZ12" s="91"/>
      <c r="EA12" s="70"/>
      <c r="EB12" s="70"/>
    </row>
    <row r="13" spans="1:132" ht="15.95" customHeight="1">
      <c r="A13" s="70"/>
      <c r="B13" s="70"/>
      <c r="C13" s="64"/>
      <c r="D13" s="92" t="str">
        <f>classi!B276</f>
        <v>-</v>
      </c>
      <c r="E13" s="117"/>
      <c r="F13" s="93">
        <f>classi!C276</f>
        <v>0</v>
      </c>
      <c r="G13" s="93">
        <f>classi!D276</f>
        <v>0</v>
      </c>
      <c r="H13" s="93">
        <f>classi!G276</f>
        <v>0</v>
      </c>
      <c r="I13" s="117"/>
      <c r="J13" s="117"/>
      <c r="K13" s="117"/>
      <c r="L13" s="95">
        <v>0</v>
      </c>
      <c r="M13" s="95">
        <v>0</v>
      </c>
      <c r="N13" s="95">
        <v>0</v>
      </c>
      <c r="O13" s="96"/>
      <c r="P13" s="97">
        <f t="shared" si="0"/>
        <v>0</v>
      </c>
      <c r="Q13" s="95">
        <v>0</v>
      </c>
      <c r="R13" s="95">
        <v>0</v>
      </c>
      <c r="S13" s="95">
        <v>0</v>
      </c>
      <c r="T13" s="96"/>
      <c r="U13" s="97">
        <f t="shared" si="1"/>
        <v>0</v>
      </c>
      <c r="V13" s="95">
        <v>0</v>
      </c>
      <c r="W13" s="95">
        <v>0</v>
      </c>
      <c r="X13" s="95">
        <v>0</v>
      </c>
      <c r="Y13" s="96"/>
      <c r="Z13" s="97">
        <f t="shared" si="2"/>
        <v>0</v>
      </c>
      <c r="AA13" s="95">
        <v>0</v>
      </c>
      <c r="AB13" s="95">
        <v>0</v>
      </c>
      <c r="AC13" s="95">
        <v>0</v>
      </c>
      <c r="AD13" s="96"/>
      <c r="AE13" s="97">
        <f t="shared" si="3"/>
        <v>0</v>
      </c>
      <c r="AF13" s="95">
        <v>0</v>
      </c>
      <c r="AG13" s="95">
        <v>0</v>
      </c>
      <c r="AH13" s="95">
        <v>0</v>
      </c>
      <c r="AI13" s="96"/>
      <c r="AJ13" s="97">
        <f t="shared" si="4"/>
        <v>0</v>
      </c>
      <c r="AK13" s="95">
        <v>0</v>
      </c>
      <c r="AL13" s="95">
        <v>0</v>
      </c>
      <c r="AM13" s="95">
        <v>0</v>
      </c>
      <c r="AN13" s="96"/>
      <c r="AO13" s="97">
        <f t="shared" si="5"/>
        <v>0</v>
      </c>
      <c r="AP13" s="95">
        <v>0</v>
      </c>
      <c r="AQ13" s="95">
        <v>0</v>
      </c>
      <c r="AR13" s="95">
        <v>0</v>
      </c>
      <c r="AS13" s="96"/>
      <c r="AT13" s="97">
        <f t="shared" si="6"/>
        <v>0</v>
      </c>
      <c r="AU13" s="95">
        <v>0</v>
      </c>
      <c r="AV13" s="95">
        <v>0</v>
      </c>
      <c r="AW13" s="95">
        <v>0</v>
      </c>
      <c r="AX13" s="96"/>
      <c r="AY13" s="97">
        <f t="shared" si="7"/>
        <v>0</v>
      </c>
      <c r="AZ13" s="98">
        <f t="shared" si="8"/>
        <v>0</v>
      </c>
      <c r="BA13" s="99">
        <v>0</v>
      </c>
      <c r="BB13" s="99">
        <v>0</v>
      </c>
      <c r="BC13" s="99">
        <v>0</v>
      </c>
      <c r="BD13" s="100"/>
      <c r="BE13" s="97">
        <f t="shared" si="9"/>
        <v>0</v>
      </c>
      <c r="BF13" s="99">
        <v>0</v>
      </c>
      <c r="BG13" s="99">
        <v>0</v>
      </c>
      <c r="BH13" s="99">
        <v>0</v>
      </c>
      <c r="BI13" s="100"/>
      <c r="BJ13" s="97">
        <f t="shared" si="10"/>
        <v>0</v>
      </c>
      <c r="BK13" s="99">
        <v>0</v>
      </c>
      <c r="BL13" s="99">
        <v>0</v>
      </c>
      <c r="BM13" s="99">
        <v>0</v>
      </c>
      <c r="BN13" s="100"/>
      <c r="BO13" s="97">
        <f t="shared" si="11"/>
        <v>0</v>
      </c>
      <c r="BP13" s="99">
        <v>0</v>
      </c>
      <c r="BQ13" s="99">
        <v>0</v>
      </c>
      <c r="BR13" s="99">
        <v>0</v>
      </c>
      <c r="BS13" s="100"/>
      <c r="BT13" s="97">
        <f t="shared" si="12"/>
        <v>0</v>
      </c>
      <c r="BU13" s="101">
        <v>0</v>
      </c>
      <c r="BV13" s="101">
        <v>0</v>
      </c>
      <c r="BW13" s="101">
        <v>0</v>
      </c>
      <c r="BX13" s="100"/>
      <c r="BY13" s="97">
        <f t="shared" si="13"/>
        <v>0</v>
      </c>
      <c r="BZ13" s="101">
        <v>0</v>
      </c>
      <c r="CA13" s="101">
        <v>0</v>
      </c>
      <c r="CB13" s="101">
        <v>0</v>
      </c>
      <c r="CC13" s="102"/>
      <c r="CD13" s="103">
        <f t="shared" si="14"/>
        <v>0</v>
      </c>
      <c r="CE13" s="104"/>
      <c r="CF13" s="105"/>
      <c r="CG13" s="105"/>
      <c r="CH13" s="100"/>
      <c r="CI13" s="105"/>
      <c r="CJ13" s="105"/>
      <c r="CK13" s="105"/>
      <c r="CL13" s="100"/>
      <c r="CM13" s="105"/>
      <c r="CN13" s="105"/>
      <c r="CO13" s="105"/>
      <c r="CP13" s="100"/>
      <c r="CQ13" s="105"/>
      <c r="CR13" s="105"/>
      <c r="CS13" s="105"/>
      <c r="CT13" s="100"/>
      <c r="CU13" s="105"/>
      <c r="CV13" s="105"/>
      <c r="CW13" s="105"/>
      <c r="CX13" s="100"/>
      <c r="CY13" s="105"/>
      <c r="CZ13" s="105"/>
      <c r="DA13" s="105"/>
      <c r="DB13" s="106"/>
      <c r="DC13" s="107"/>
      <c r="DD13" s="108">
        <f t="shared" si="33"/>
        <v>0</v>
      </c>
      <c r="DE13" s="109">
        <f t="shared" si="34"/>
        <v>0</v>
      </c>
      <c r="DF13" s="109">
        <f t="shared" si="35"/>
        <v>0</v>
      </c>
      <c r="DG13" s="96">
        <f t="shared" si="32"/>
        <v>0</v>
      </c>
      <c r="DH13" s="110">
        <f t="shared" si="15"/>
        <v>0</v>
      </c>
      <c r="DI13" s="97">
        <f t="shared" si="16"/>
        <v>0</v>
      </c>
      <c r="DJ13" s="111">
        <f t="shared" si="17"/>
        <v>2</v>
      </c>
      <c r="DK13" s="112">
        <f t="shared" si="18"/>
        <v>0</v>
      </c>
      <c r="DL13" s="97">
        <f t="shared" si="19"/>
        <v>0</v>
      </c>
      <c r="DM13" s="97">
        <f t="shared" si="20"/>
        <v>2</v>
      </c>
      <c r="DN13" s="97">
        <f t="shared" si="21"/>
        <v>0</v>
      </c>
      <c r="DO13" s="97">
        <f t="shared" si="22"/>
        <v>0</v>
      </c>
      <c r="DP13" s="97">
        <f t="shared" si="23"/>
        <v>2</v>
      </c>
      <c r="DQ13" s="113">
        <f t="shared" si="24"/>
        <v>0</v>
      </c>
      <c r="DR13" s="113">
        <f t="shared" si="25"/>
        <v>0</v>
      </c>
      <c r="DS13" s="113">
        <f t="shared" si="26"/>
        <v>2</v>
      </c>
      <c r="DT13" s="113">
        <f t="shared" si="27"/>
        <v>0</v>
      </c>
      <c r="DU13" s="113">
        <f t="shared" si="28"/>
        <v>0</v>
      </c>
      <c r="DV13" s="114">
        <f t="shared" si="29"/>
        <v>20</v>
      </c>
      <c r="DW13" s="113">
        <f>IF(DV13&lt;&gt;20,RANK(DV13,$DV$4:$DV$23,1)+COUNTIF(DV$4:DV13,DV13)-1,20)</f>
        <v>20</v>
      </c>
      <c r="DX13" s="115">
        <f t="shared" si="30"/>
        <v>0</v>
      </c>
      <c r="DY13" s="116" t="str">
        <f t="shared" si="31"/>
        <v>-</v>
      </c>
      <c r="DZ13" s="91"/>
      <c r="EA13" s="70"/>
      <c r="EB13" s="70"/>
    </row>
    <row r="14" spans="1:132" ht="15.95" customHeight="1">
      <c r="A14" s="70"/>
      <c r="B14" s="70"/>
      <c r="C14" s="64"/>
      <c r="D14" s="92" t="str">
        <f>classi!B277</f>
        <v>-</v>
      </c>
      <c r="E14" s="117"/>
      <c r="F14" s="93">
        <f>classi!C277</f>
        <v>0</v>
      </c>
      <c r="G14" s="93">
        <f>classi!D277</f>
        <v>0</v>
      </c>
      <c r="H14" s="93">
        <f>classi!G277</f>
        <v>0</v>
      </c>
      <c r="I14" s="117"/>
      <c r="J14" s="117"/>
      <c r="K14" s="117"/>
      <c r="L14" s="95">
        <v>0</v>
      </c>
      <c r="M14" s="95">
        <v>0</v>
      </c>
      <c r="N14" s="95">
        <v>0</v>
      </c>
      <c r="O14" s="96"/>
      <c r="P14" s="97">
        <f t="shared" si="0"/>
        <v>0</v>
      </c>
      <c r="Q14" s="95">
        <v>0</v>
      </c>
      <c r="R14" s="95">
        <v>0</v>
      </c>
      <c r="S14" s="95">
        <v>0</v>
      </c>
      <c r="T14" s="96"/>
      <c r="U14" s="97">
        <f t="shared" si="1"/>
        <v>0</v>
      </c>
      <c r="V14" s="95">
        <v>0</v>
      </c>
      <c r="W14" s="95">
        <v>0</v>
      </c>
      <c r="X14" s="95">
        <v>0</v>
      </c>
      <c r="Y14" s="96"/>
      <c r="Z14" s="97">
        <f t="shared" si="2"/>
        <v>0</v>
      </c>
      <c r="AA14" s="95">
        <v>0</v>
      </c>
      <c r="AB14" s="95">
        <v>0</v>
      </c>
      <c r="AC14" s="95">
        <v>0</v>
      </c>
      <c r="AD14" s="96"/>
      <c r="AE14" s="97">
        <f t="shared" si="3"/>
        <v>0</v>
      </c>
      <c r="AF14" s="95">
        <v>0</v>
      </c>
      <c r="AG14" s="95">
        <v>0</v>
      </c>
      <c r="AH14" s="95">
        <v>0</v>
      </c>
      <c r="AI14" s="96"/>
      <c r="AJ14" s="97">
        <f t="shared" si="4"/>
        <v>0</v>
      </c>
      <c r="AK14" s="95">
        <v>0</v>
      </c>
      <c r="AL14" s="95">
        <v>0</v>
      </c>
      <c r="AM14" s="95">
        <v>0</v>
      </c>
      <c r="AN14" s="96"/>
      <c r="AO14" s="97">
        <f t="shared" si="5"/>
        <v>0</v>
      </c>
      <c r="AP14" s="95">
        <v>0</v>
      </c>
      <c r="AQ14" s="95">
        <v>0</v>
      </c>
      <c r="AR14" s="95">
        <v>0</v>
      </c>
      <c r="AS14" s="96"/>
      <c r="AT14" s="97">
        <f t="shared" si="6"/>
        <v>0</v>
      </c>
      <c r="AU14" s="95">
        <v>0</v>
      </c>
      <c r="AV14" s="95">
        <v>0</v>
      </c>
      <c r="AW14" s="95">
        <v>0</v>
      </c>
      <c r="AX14" s="96"/>
      <c r="AY14" s="97">
        <f t="shared" si="7"/>
        <v>0</v>
      </c>
      <c r="AZ14" s="98">
        <f t="shared" si="8"/>
        <v>0</v>
      </c>
      <c r="BA14" s="99">
        <v>0</v>
      </c>
      <c r="BB14" s="99">
        <v>0</v>
      </c>
      <c r="BC14" s="99">
        <v>0</v>
      </c>
      <c r="BD14" s="100"/>
      <c r="BE14" s="97">
        <f t="shared" si="9"/>
        <v>0</v>
      </c>
      <c r="BF14" s="99">
        <v>0</v>
      </c>
      <c r="BG14" s="99">
        <v>0</v>
      </c>
      <c r="BH14" s="99">
        <v>0</v>
      </c>
      <c r="BI14" s="100"/>
      <c r="BJ14" s="97">
        <f t="shared" si="10"/>
        <v>0</v>
      </c>
      <c r="BK14" s="99">
        <v>0</v>
      </c>
      <c r="BL14" s="99">
        <v>0</v>
      </c>
      <c r="BM14" s="99">
        <v>0</v>
      </c>
      <c r="BN14" s="100"/>
      <c r="BO14" s="97">
        <f t="shared" si="11"/>
        <v>0</v>
      </c>
      <c r="BP14" s="99">
        <v>0</v>
      </c>
      <c r="BQ14" s="99">
        <v>0</v>
      </c>
      <c r="BR14" s="99">
        <v>0</v>
      </c>
      <c r="BS14" s="100"/>
      <c r="BT14" s="97">
        <f t="shared" si="12"/>
        <v>0</v>
      </c>
      <c r="BU14" s="101">
        <v>0</v>
      </c>
      <c r="BV14" s="101">
        <v>0</v>
      </c>
      <c r="BW14" s="101">
        <v>0</v>
      </c>
      <c r="BX14" s="100"/>
      <c r="BY14" s="97">
        <f t="shared" si="13"/>
        <v>0</v>
      </c>
      <c r="BZ14" s="101">
        <v>0</v>
      </c>
      <c r="CA14" s="101">
        <v>0</v>
      </c>
      <c r="CB14" s="101">
        <v>0</v>
      </c>
      <c r="CC14" s="102"/>
      <c r="CD14" s="103">
        <f t="shared" si="14"/>
        <v>0</v>
      </c>
      <c r="CE14" s="104"/>
      <c r="CF14" s="105"/>
      <c r="CG14" s="105"/>
      <c r="CH14" s="100"/>
      <c r="CI14" s="105"/>
      <c r="CJ14" s="105"/>
      <c r="CK14" s="105"/>
      <c r="CL14" s="100"/>
      <c r="CM14" s="105"/>
      <c r="CN14" s="105"/>
      <c r="CO14" s="105"/>
      <c r="CP14" s="100"/>
      <c r="CQ14" s="105"/>
      <c r="CR14" s="105"/>
      <c r="CS14" s="105"/>
      <c r="CT14" s="100"/>
      <c r="CU14" s="105"/>
      <c r="CV14" s="105"/>
      <c r="CW14" s="105"/>
      <c r="CX14" s="100"/>
      <c r="CY14" s="105"/>
      <c r="CZ14" s="105"/>
      <c r="DA14" s="105"/>
      <c r="DB14" s="106"/>
      <c r="DC14" s="107"/>
      <c r="DD14" s="108">
        <f t="shared" si="33"/>
        <v>0</v>
      </c>
      <c r="DE14" s="109">
        <f t="shared" si="34"/>
        <v>0</v>
      </c>
      <c r="DF14" s="109">
        <f t="shared" si="35"/>
        <v>0</v>
      </c>
      <c r="DG14" s="96">
        <f t="shared" si="32"/>
        <v>0</v>
      </c>
      <c r="DH14" s="110">
        <f t="shared" si="15"/>
        <v>0</v>
      </c>
      <c r="DI14" s="97">
        <f t="shared" si="16"/>
        <v>0</v>
      </c>
      <c r="DJ14" s="111">
        <f t="shared" si="17"/>
        <v>2</v>
      </c>
      <c r="DK14" s="112">
        <f t="shared" si="18"/>
        <v>0</v>
      </c>
      <c r="DL14" s="97">
        <f t="shared" si="19"/>
        <v>0</v>
      </c>
      <c r="DM14" s="97">
        <f t="shared" si="20"/>
        <v>2</v>
      </c>
      <c r="DN14" s="97">
        <f t="shared" si="21"/>
        <v>0</v>
      </c>
      <c r="DO14" s="97">
        <f t="shared" si="22"/>
        <v>0</v>
      </c>
      <c r="DP14" s="97">
        <f t="shared" si="23"/>
        <v>2</v>
      </c>
      <c r="DQ14" s="113">
        <f t="shared" si="24"/>
        <v>0</v>
      </c>
      <c r="DR14" s="113">
        <f t="shared" si="25"/>
        <v>0</v>
      </c>
      <c r="DS14" s="113">
        <f t="shared" si="26"/>
        <v>2</v>
      </c>
      <c r="DT14" s="113">
        <f t="shared" si="27"/>
        <v>0</v>
      </c>
      <c r="DU14" s="113">
        <f t="shared" si="28"/>
        <v>0</v>
      </c>
      <c r="DV14" s="114">
        <f t="shared" si="29"/>
        <v>20</v>
      </c>
      <c r="DW14" s="113">
        <f>IF(DV14&lt;&gt;20,RANK(DV14,$DV$4:$DV$23,1)+COUNTIF(DV$4:DV14,DV14)-1,20)</f>
        <v>20</v>
      </c>
      <c r="DX14" s="115">
        <f t="shared" si="30"/>
        <v>0</v>
      </c>
      <c r="DY14" s="116" t="str">
        <f t="shared" si="31"/>
        <v>-</v>
      </c>
      <c r="DZ14" s="91"/>
      <c r="EA14" s="70"/>
      <c r="EB14" s="70"/>
    </row>
    <row r="15" spans="1:132" ht="15.95" customHeight="1">
      <c r="A15" s="70"/>
      <c r="B15" s="70"/>
      <c r="C15" s="64"/>
      <c r="D15" s="92" t="str">
        <f>classi!B278</f>
        <v>-</v>
      </c>
      <c r="E15" s="117"/>
      <c r="F15" s="93">
        <f>classi!C278</f>
        <v>0</v>
      </c>
      <c r="G15" s="93">
        <f>classi!D278</f>
        <v>0</v>
      </c>
      <c r="H15" s="93">
        <f>classi!G278</f>
        <v>0</v>
      </c>
      <c r="I15" s="117"/>
      <c r="J15" s="117"/>
      <c r="K15" s="117"/>
      <c r="L15" s="95">
        <v>0</v>
      </c>
      <c r="M15" s="95">
        <v>0</v>
      </c>
      <c r="N15" s="95">
        <v>0</v>
      </c>
      <c r="O15" s="96"/>
      <c r="P15" s="97">
        <f t="shared" si="0"/>
        <v>0</v>
      </c>
      <c r="Q15" s="95">
        <v>0</v>
      </c>
      <c r="R15" s="95">
        <v>0</v>
      </c>
      <c r="S15" s="95">
        <v>0</v>
      </c>
      <c r="T15" s="96"/>
      <c r="U15" s="97">
        <f t="shared" si="1"/>
        <v>0</v>
      </c>
      <c r="V15" s="95">
        <v>0</v>
      </c>
      <c r="W15" s="95">
        <v>0</v>
      </c>
      <c r="X15" s="95">
        <v>0</v>
      </c>
      <c r="Y15" s="96"/>
      <c r="Z15" s="97">
        <f t="shared" si="2"/>
        <v>0</v>
      </c>
      <c r="AA15" s="95">
        <v>0</v>
      </c>
      <c r="AB15" s="95">
        <v>0</v>
      </c>
      <c r="AC15" s="95">
        <v>0</v>
      </c>
      <c r="AD15" s="96"/>
      <c r="AE15" s="97">
        <f t="shared" si="3"/>
        <v>0</v>
      </c>
      <c r="AF15" s="95">
        <v>0</v>
      </c>
      <c r="AG15" s="95">
        <v>0</v>
      </c>
      <c r="AH15" s="95">
        <v>0</v>
      </c>
      <c r="AI15" s="96"/>
      <c r="AJ15" s="97">
        <f t="shared" si="4"/>
        <v>0</v>
      </c>
      <c r="AK15" s="95">
        <v>0</v>
      </c>
      <c r="AL15" s="95">
        <v>0</v>
      </c>
      <c r="AM15" s="95">
        <v>0</v>
      </c>
      <c r="AN15" s="96"/>
      <c r="AO15" s="97">
        <f t="shared" si="5"/>
        <v>0</v>
      </c>
      <c r="AP15" s="95">
        <v>0</v>
      </c>
      <c r="AQ15" s="95">
        <v>0</v>
      </c>
      <c r="AR15" s="95">
        <v>0</v>
      </c>
      <c r="AS15" s="96"/>
      <c r="AT15" s="97">
        <f t="shared" si="6"/>
        <v>0</v>
      </c>
      <c r="AU15" s="95">
        <v>0</v>
      </c>
      <c r="AV15" s="95">
        <v>0</v>
      </c>
      <c r="AW15" s="95">
        <v>0</v>
      </c>
      <c r="AX15" s="96"/>
      <c r="AY15" s="97">
        <f t="shared" si="7"/>
        <v>0</v>
      </c>
      <c r="AZ15" s="98">
        <f t="shared" si="8"/>
        <v>0</v>
      </c>
      <c r="BA15" s="99">
        <v>0</v>
      </c>
      <c r="BB15" s="99">
        <v>0</v>
      </c>
      <c r="BC15" s="99">
        <v>0</v>
      </c>
      <c r="BD15" s="100"/>
      <c r="BE15" s="97">
        <f t="shared" si="9"/>
        <v>0</v>
      </c>
      <c r="BF15" s="99">
        <v>0</v>
      </c>
      <c r="BG15" s="99">
        <v>0</v>
      </c>
      <c r="BH15" s="99">
        <v>0</v>
      </c>
      <c r="BI15" s="100"/>
      <c r="BJ15" s="97">
        <f t="shared" si="10"/>
        <v>0</v>
      </c>
      <c r="BK15" s="99">
        <v>0</v>
      </c>
      <c r="BL15" s="99">
        <v>0</v>
      </c>
      <c r="BM15" s="99">
        <v>0</v>
      </c>
      <c r="BN15" s="100"/>
      <c r="BO15" s="97">
        <f t="shared" si="11"/>
        <v>0</v>
      </c>
      <c r="BP15" s="99">
        <v>0</v>
      </c>
      <c r="BQ15" s="99">
        <v>0</v>
      </c>
      <c r="BR15" s="99">
        <v>0</v>
      </c>
      <c r="BS15" s="100"/>
      <c r="BT15" s="97">
        <f t="shared" si="12"/>
        <v>0</v>
      </c>
      <c r="BU15" s="101">
        <v>0</v>
      </c>
      <c r="BV15" s="101">
        <v>0</v>
      </c>
      <c r="BW15" s="101">
        <v>0</v>
      </c>
      <c r="BX15" s="100"/>
      <c r="BY15" s="97">
        <f t="shared" si="13"/>
        <v>0</v>
      </c>
      <c r="BZ15" s="101">
        <v>0</v>
      </c>
      <c r="CA15" s="101">
        <v>0</v>
      </c>
      <c r="CB15" s="101">
        <v>0</v>
      </c>
      <c r="CC15" s="102"/>
      <c r="CD15" s="103">
        <f t="shared" si="14"/>
        <v>0</v>
      </c>
      <c r="CE15" s="104"/>
      <c r="CF15" s="105"/>
      <c r="CG15" s="105"/>
      <c r="CH15" s="100"/>
      <c r="CI15" s="105"/>
      <c r="CJ15" s="105"/>
      <c r="CK15" s="105"/>
      <c r="CL15" s="100"/>
      <c r="CM15" s="105"/>
      <c r="CN15" s="105"/>
      <c r="CO15" s="105"/>
      <c r="CP15" s="100"/>
      <c r="CQ15" s="105"/>
      <c r="CR15" s="105"/>
      <c r="CS15" s="105"/>
      <c r="CT15" s="100"/>
      <c r="CU15" s="105"/>
      <c r="CV15" s="105"/>
      <c r="CW15" s="105"/>
      <c r="CX15" s="100"/>
      <c r="CY15" s="105"/>
      <c r="CZ15" s="105"/>
      <c r="DA15" s="105"/>
      <c r="DB15" s="106"/>
      <c r="DC15" s="107"/>
      <c r="DD15" s="108">
        <f t="shared" si="33"/>
        <v>0</v>
      </c>
      <c r="DE15" s="109">
        <f t="shared" si="34"/>
        <v>0</v>
      </c>
      <c r="DF15" s="109">
        <f t="shared" si="35"/>
        <v>0</v>
      </c>
      <c r="DG15" s="96">
        <f t="shared" si="32"/>
        <v>0</v>
      </c>
      <c r="DH15" s="110">
        <f t="shared" si="15"/>
        <v>0</v>
      </c>
      <c r="DI15" s="97">
        <f t="shared" si="16"/>
        <v>0</v>
      </c>
      <c r="DJ15" s="111">
        <f t="shared" si="17"/>
        <v>2</v>
      </c>
      <c r="DK15" s="112">
        <f t="shared" si="18"/>
        <v>0</v>
      </c>
      <c r="DL15" s="97">
        <f t="shared" si="19"/>
        <v>0</v>
      </c>
      <c r="DM15" s="97">
        <f t="shared" si="20"/>
        <v>2</v>
      </c>
      <c r="DN15" s="97">
        <f t="shared" si="21"/>
        <v>0</v>
      </c>
      <c r="DO15" s="97">
        <f t="shared" si="22"/>
        <v>0</v>
      </c>
      <c r="DP15" s="97">
        <f t="shared" si="23"/>
        <v>2</v>
      </c>
      <c r="DQ15" s="113">
        <f t="shared" si="24"/>
        <v>0</v>
      </c>
      <c r="DR15" s="113">
        <f t="shared" si="25"/>
        <v>0</v>
      </c>
      <c r="DS15" s="113">
        <f t="shared" si="26"/>
        <v>2</v>
      </c>
      <c r="DT15" s="113">
        <f t="shared" si="27"/>
        <v>0</v>
      </c>
      <c r="DU15" s="113">
        <f t="shared" si="28"/>
        <v>0</v>
      </c>
      <c r="DV15" s="114">
        <f t="shared" si="29"/>
        <v>20</v>
      </c>
      <c r="DW15" s="113">
        <f>IF(DV15&lt;&gt;20,RANK(DV15,$DV$4:$DV$23,1)+COUNTIF(DV$4:DV15,DV15)-1,20)</f>
        <v>20</v>
      </c>
      <c r="DX15" s="115">
        <f t="shared" si="30"/>
        <v>0</v>
      </c>
      <c r="DY15" s="116" t="str">
        <f t="shared" si="31"/>
        <v>-</v>
      </c>
      <c r="DZ15" s="91"/>
      <c r="EA15" s="70"/>
      <c r="EB15" s="70"/>
    </row>
    <row r="16" spans="1:132" ht="15.95" customHeight="1">
      <c r="A16" s="70"/>
      <c r="B16" s="70"/>
      <c r="C16" s="64"/>
      <c r="D16" s="92" t="str">
        <f>classi!B279</f>
        <v>-</v>
      </c>
      <c r="E16" s="117"/>
      <c r="F16" s="93">
        <f>classi!C279</f>
        <v>0</v>
      </c>
      <c r="G16" s="93">
        <f>classi!D279</f>
        <v>0</v>
      </c>
      <c r="H16" s="93">
        <f>classi!G279</f>
        <v>0</v>
      </c>
      <c r="I16" s="117"/>
      <c r="J16" s="117"/>
      <c r="K16" s="117"/>
      <c r="L16" s="95">
        <v>0</v>
      </c>
      <c r="M16" s="95">
        <v>0</v>
      </c>
      <c r="N16" s="95">
        <v>0</v>
      </c>
      <c r="O16" s="96"/>
      <c r="P16" s="97">
        <f t="shared" si="0"/>
        <v>0</v>
      </c>
      <c r="Q16" s="95">
        <v>0</v>
      </c>
      <c r="R16" s="95">
        <v>0</v>
      </c>
      <c r="S16" s="95">
        <v>0</v>
      </c>
      <c r="T16" s="96"/>
      <c r="U16" s="97">
        <f t="shared" si="1"/>
        <v>0</v>
      </c>
      <c r="V16" s="95">
        <v>0</v>
      </c>
      <c r="W16" s="95">
        <v>0</v>
      </c>
      <c r="X16" s="95">
        <v>0</v>
      </c>
      <c r="Y16" s="96"/>
      <c r="Z16" s="97">
        <f t="shared" si="2"/>
        <v>0</v>
      </c>
      <c r="AA16" s="95">
        <v>0</v>
      </c>
      <c r="AB16" s="95">
        <v>0</v>
      </c>
      <c r="AC16" s="95">
        <v>0</v>
      </c>
      <c r="AD16" s="96"/>
      <c r="AE16" s="97">
        <f t="shared" si="3"/>
        <v>0</v>
      </c>
      <c r="AF16" s="95">
        <v>0</v>
      </c>
      <c r="AG16" s="95">
        <v>0</v>
      </c>
      <c r="AH16" s="95">
        <v>0</v>
      </c>
      <c r="AI16" s="96"/>
      <c r="AJ16" s="97">
        <f t="shared" si="4"/>
        <v>0</v>
      </c>
      <c r="AK16" s="95">
        <v>0</v>
      </c>
      <c r="AL16" s="95">
        <v>0</v>
      </c>
      <c r="AM16" s="95">
        <v>0</v>
      </c>
      <c r="AN16" s="96"/>
      <c r="AO16" s="97">
        <f t="shared" si="5"/>
        <v>0</v>
      </c>
      <c r="AP16" s="95">
        <v>0</v>
      </c>
      <c r="AQ16" s="95">
        <v>0</v>
      </c>
      <c r="AR16" s="95">
        <v>0</v>
      </c>
      <c r="AS16" s="96"/>
      <c r="AT16" s="97">
        <f t="shared" si="6"/>
        <v>0</v>
      </c>
      <c r="AU16" s="95">
        <v>0</v>
      </c>
      <c r="AV16" s="95">
        <v>0</v>
      </c>
      <c r="AW16" s="95">
        <v>0</v>
      </c>
      <c r="AX16" s="96"/>
      <c r="AY16" s="97">
        <f t="shared" si="7"/>
        <v>0</v>
      </c>
      <c r="AZ16" s="98">
        <f t="shared" si="8"/>
        <v>0</v>
      </c>
      <c r="BA16" s="99">
        <v>0</v>
      </c>
      <c r="BB16" s="99">
        <v>0</v>
      </c>
      <c r="BC16" s="99">
        <v>0</v>
      </c>
      <c r="BD16" s="100"/>
      <c r="BE16" s="97">
        <f t="shared" si="9"/>
        <v>0</v>
      </c>
      <c r="BF16" s="99">
        <v>0</v>
      </c>
      <c r="BG16" s="99">
        <v>0</v>
      </c>
      <c r="BH16" s="99">
        <v>0</v>
      </c>
      <c r="BI16" s="100"/>
      <c r="BJ16" s="97">
        <f t="shared" si="10"/>
        <v>0</v>
      </c>
      <c r="BK16" s="99">
        <v>0</v>
      </c>
      <c r="BL16" s="99">
        <v>0</v>
      </c>
      <c r="BM16" s="99">
        <v>0</v>
      </c>
      <c r="BN16" s="100"/>
      <c r="BO16" s="97">
        <f t="shared" si="11"/>
        <v>0</v>
      </c>
      <c r="BP16" s="99">
        <v>0</v>
      </c>
      <c r="BQ16" s="99">
        <v>0</v>
      </c>
      <c r="BR16" s="99">
        <v>0</v>
      </c>
      <c r="BS16" s="100"/>
      <c r="BT16" s="97">
        <f t="shared" si="12"/>
        <v>0</v>
      </c>
      <c r="BU16" s="101">
        <v>0</v>
      </c>
      <c r="BV16" s="101">
        <v>0</v>
      </c>
      <c r="BW16" s="101">
        <v>0</v>
      </c>
      <c r="BX16" s="100"/>
      <c r="BY16" s="97">
        <f t="shared" si="13"/>
        <v>0</v>
      </c>
      <c r="BZ16" s="101">
        <v>0</v>
      </c>
      <c r="CA16" s="101">
        <v>0</v>
      </c>
      <c r="CB16" s="101">
        <v>0</v>
      </c>
      <c r="CC16" s="102"/>
      <c r="CD16" s="103">
        <f t="shared" si="14"/>
        <v>0</v>
      </c>
      <c r="CE16" s="104"/>
      <c r="CF16" s="105"/>
      <c r="CG16" s="105"/>
      <c r="CH16" s="100"/>
      <c r="CI16" s="105"/>
      <c r="CJ16" s="105"/>
      <c r="CK16" s="105"/>
      <c r="CL16" s="100"/>
      <c r="CM16" s="105"/>
      <c r="CN16" s="105"/>
      <c r="CO16" s="105"/>
      <c r="CP16" s="100"/>
      <c r="CQ16" s="105"/>
      <c r="CR16" s="105"/>
      <c r="CS16" s="105"/>
      <c r="CT16" s="100"/>
      <c r="CU16" s="105"/>
      <c r="CV16" s="105"/>
      <c r="CW16" s="105"/>
      <c r="CX16" s="100"/>
      <c r="CY16" s="105"/>
      <c r="CZ16" s="105"/>
      <c r="DA16" s="105"/>
      <c r="DB16" s="106"/>
      <c r="DC16" s="107"/>
      <c r="DD16" s="108">
        <f t="shared" si="33"/>
        <v>0</v>
      </c>
      <c r="DE16" s="109">
        <f t="shared" si="34"/>
        <v>0</v>
      </c>
      <c r="DF16" s="109">
        <f t="shared" si="35"/>
        <v>0</v>
      </c>
      <c r="DG16" s="96">
        <f t="shared" si="32"/>
        <v>0</v>
      </c>
      <c r="DH16" s="110">
        <f t="shared" si="15"/>
        <v>0</v>
      </c>
      <c r="DI16" s="97">
        <f t="shared" si="16"/>
        <v>0</v>
      </c>
      <c r="DJ16" s="111">
        <f t="shared" si="17"/>
        <v>2</v>
      </c>
      <c r="DK16" s="112">
        <f t="shared" si="18"/>
        <v>0</v>
      </c>
      <c r="DL16" s="97">
        <f t="shared" si="19"/>
        <v>0</v>
      </c>
      <c r="DM16" s="97">
        <f t="shared" si="20"/>
        <v>2</v>
      </c>
      <c r="DN16" s="97">
        <f t="shared" si="21"/>
        <v>0</v>
      </c>
      <c r="DO16" s="97">
        <f t="shared" si="22"/>
        <v>0</v>
      </c>
      <c r="DP16" s="97">
        <f t="shared" si="23"/>
        <v>2</v>
      </c>
      <c r="DQ16" s="113">
        <f t="shared" si="24"/>
        <v>0</v>
      </c>
      <c r="DR16" s="113">
        <f t="shared" si="25"/>
        <v>0</v>
      </c>
      <c r="DS16" s="113">
        <f t="shared" si="26"/>
        <v>2</v>
      </c>
      <c r="DT16" s="113">
        <f t="shared" si="27"/>
        <v>0</v>
      </c>
      <c r="DU16" s="113">
        <f t="shared" si="28"/>
        <v>0</v>
      </c>
      <c r="DV16" s="114">
        <f t="shared" si="29"/>
        <v>20</v>
      </c>
      <c r="DW16" s="113">
        <f>IF(DV16&lt;&gt;20,RANK(DV16,$DV$4:$DV$23,1)+COUNTIF(DV$4:DV16,DV16)-1,20)</f>
        <v>20</v>
      </c>
      <c r="DX16" s="115">
        <f t="shared" si="30"/>
        <v>0</v>
      </c>
      <c r="DY16" s="116" t="str">
        <f t="shared" si="31"/>
        <v>-</v>
      </c>
      <c r="DZ16" s="91"/>
      <c r="EA16" s="70"/>
      <c r="EB16" s="70"/>
    </row>
    <row r="17" spans="1:132" ht="15.95" customHeight="1">
      <c r="A17" s="70"/>
      <c r="B17" s="70"/>
      <c r="C17" s="64"/>
      <c r="D17" s="92" t="str">
        <f>classi!B280</f>
        <v>-</v>
      </c>
      <c r="E17" s="117"/>
      <c r="F17" s="93">
        <f>classi!C280</f>
        <v>0</v>
      </c>
      <c r="G17" s="93">
        <f>classi!D280</f>
        <v>0</v>
      </c>
      <c r="H17" s="93">
        <f>classi!G280</f>
        <v>0</v>
      </c>
      <c r="I17" s="117"/>
      <c r="J17" s="117"/>
      <c r="K17" s="117"/>
      <c r="L17" s="95">
        <v>0</v>
      </c>
      <c r="M17" s="95">
        <v>0</v>
      </c>
      <c r="N17" s="95">
        <v>0</v>
      </c>
      <c r="O17" s="96"/>
      <c r="P17" s="97">
        <f t="shared" si="0"/>
        <v>0</v>
      </c>
      <c r="Q17" s="95">
        <v>0</v>
      </c>
      <c r="R17" s="95">
        <v>0</v>
      </c>
      <c r="S17" s="95">
        <v>0</v>
      </c>
      <c r="T17" s="96"/>
      <c r="U17" s="97">
        <f t="shared" si="1"/>
        <v>0</v>
      </c>
      <c r="V17" s="95">
        <v>0</v>
      </c>
      <c r="W17" s="95">
        <v>0</v>
      </c>
      <c r="X17" s="95">
        <v>0</v>
      </c>
      <c r="Y17" s="96"/>
      <c r="Z17" s="97">
        <f t="shared" si="2"/>
        <v>0</v>
      </c>
      <c r="AA17" s="95">
        <v>0</v>
      </c>
      <c r="AB17" s="95">
        <v>0</v>
      </c>
      <c r="AC17" s="95">
        <v>0</v>
      </c>
      <c r="AD17" s="96"/>
      <c r="AE17" s="97">
        <f t="shared" si="3"/>
        <v>0</v>
      </c>
      <c r="AF17" s="95">
        <v>0</v>
      </c>
      <c r="AG17" s="95">
        <v>0</v>
      </c>
      <c r="AH17" s="95">
        <v>0</v>
      </c>
      <c r="AI17" s="96"/>
      <c r="AJ17" s="97">
        <f t="shared" si="4"/>
        <v>0</v>
      </c>
      <c r="AK17" s="95">
        <v>0</v>
      </c>
      <c r="AL17" s="95">
        <v>0</v>
      </c>
      <c r="AM17" s="95">
        <v>0</v>
      </c>
      <c r="AN17" s="96"/>
      <c r="AO17" s="97">
        <f t="shared" si="5"/>
        <v>0</v>
      </c>
      <c r="AP17" s="95">
        <v>0</v>
      </c>
      <c r="AQ17" s="95">
        <v>0</v>
      </c>
      <c r="AR17" s="95">
        <v>0</v>
      </c>
      <c r="AS17" s="96"/>
      <c r="AT17" s="97">
        <f t="shared" si="6"/>
        <v>0</v>
      </c>
      <c r="AU17" s="95">
        <v>0</v>
      </c>
      <c r="AV17" s="95">
        <v>0</v>
      </c>
      <c r="AW17" s="95">
        <v>0</v>
      </c>
      <c r="AX17" s="96"/>
      <c r="AY17" s="97">
        <f t="shared" si="7"/>
        <v>0</v>
      </c>
      <c r="AZ17" s="98">
        <f t="shared" si="8"/>
        <v>0</v>
      </c>
      <c r="BA17" s="99">
        <v>0</v>
      </c>
      <c r="BB17" s="99">
        <v>0</v>
      </c>
      <c r="BC17" s="99">
        <v>0</v>
      </c>
      <c r="BD17" s="100"/>
      <c r="BE17" s="97">
        <f t="shared" si="9"/>
        <v>0</v>
      </c>
      <c r="BF17" s="99">
        <v>0</v>
      </c>
      <c r="BG17" s="99">
        <v>0</v>
      </c>
      <c r="BH17" s="99">
        <v>0</v>
      </c>
      <c r="BI17" s="100"/>
      <c r="BJ17" s="97">
        <f t="shared" si="10"/>
        <v>0</v>
      </c>
      <c r="BK17" s="99">
        <v>0</v>
      </c>
      <c r="BL17" s="99">
        <v>0</v>
      </c>
      <c r="BM17" s="99">
        <v>0</v>
      </c>
      <c r="BN17" s="100"/>
      <c r="BO17" s="97">
        <f t="shared" si="11"/>
        <v>0</v>
      </c>
      <c r="BP17" s="99">
        <v>0</v>
      </c>
      <c r="BQ17" s="99">
        <v>0</v>
      </c>
      <c r="BR17" s="99">
        <v>0</v>
      </c>
      <c r="BS17" s="100"/>
      <c r="BT17" s="97">
        <f t="shared" si="12"/>
        <v>0</v>
      </c>
      <c r="BU17" s="101">
        <v>0</v>
      </c>
      <c r="BV17" s="101">
        <v>0</v>
      </c>
      <c r="BW17" s="101">
        <v>0</v>
      </c>
      <c r="BX17" s="100"/>
      <c r="BY17" s="97">
        <f t="shared" si="13"/>
        <v>0</v>
      </c>
      <c r="BZ17" s="101">
        <v>0</v>
      </c>
      <c r="CA17" s="101">
        <v>0</v>
      </c>
      <c r="CB17" s="101">
        <v>0</v>
      </c>
      <c r="CC17" s="102"/>
      <c r="CD17" s="103">
        <f t="shared" si="14"/>
        <v>0</v>
      </c>
      <c r="CE17" s="104"/>
      <c r="CF17" s="105"/>
      <c r="CG17" s="105"/>
      <c r="CH17" s="100"/>
      <c r="CI17" s="105"/>
      <c r="CJ17" s="105"/>
      <c r="CK17" s="105"/>
      <c r="CL17" s="100"/>
      <c r="CM17" s="105"/>
      <c r="CN17" s="105"/>
      <c r="CO17" s="105"/>
      <c r="CP17" s="100"/>
      <c r="CQ17" s="105"/>
      <c r="CR17" s="105"/>
      <c r="CS17" s="105"/>
      <c r="CT17" s="100"/>
      <c r="CU17" s="105"/>
      <c r="CV17" s="105"/>
      <c r="CW17" s="105"/>
      <c r="CX17" s="100"/>
      <c r="CY17" s="105"/>
      <c r="CZ17" s="105"/>
      <c r="DA17" s="105"/>
      <c r="DB17" s="106"/>
      <c r="DC17" s="107"/>
      <c r="DD17" s="108">
        <f t="shared" si="33"/>
        <v>0</v>
      </c>
      <c r="DE17" s="109">
        <f t="shared" si="34"/>
        <v>0</v>
      </c>
      <c r="DF17" s="109">
        <f t="shared" si="35"/>
        <v>0</v>
      </c>
      <c r="DG17" s="96">
        <f t="shared" si="32"/>
        <v>0</v>
      </c>
      <c r="DH17" s="110">
        <f t="shared" si="15"/>
        <v>0</v>
      </c>
      <c r="DI17" s="97">
        <f t="shared" si="16"/>
        <v>0</v>
      </c>
      <c r="DJ17" s="111">
        <f t="shared" si="17"/>
        <v>2</v>
      </c>
      <c r="DK17" s="112">
        <f t="shared" si="18"/>
        <v>0</v>
      </c>
      <c r="DL17" s="97">
        <f t="shared" si="19"/>
        <v>0</v>
      </c>
      <c r="DM17" s="97">
        <f t="shared" si="20"/>
        <v>2</v>
      </c>
      <c r="DN17" s="97">
        <f t="shared" si="21"/>
        <v>0</v>
      </c>
      <c r="DO17" s="97">
        <f t="shared" si="22"/>
        <v>0</v>
      </c>
      <c r="DP17" s="97">
        <f t="shared" si="23"/>
        <v>2</v>
      </c>
      <c r="DQ17" s="113">
        <f t="shared" si="24"/>
        <v>0</v>
      </c>
      <c r="DR17" s="113">
        <f t="shared" si="25"/>
        <v>0</v>
      </c>
      <c r="DS17" s="113">
        <f t="shared" si="26"/>
        <v>2</v>
      </c>
      <c r="DT17" s="113">
        <f t="shared" si="27"/>
        <v>0</v>
      </c>
      <c r="DU17" s="113">
        <f t="shared" si="28"/>
        <v>0</v>
      </c>
      <c r="DV17" s="114">
        <f t="shared" si="29"/>
        <v>20</v>
      </c>
      <c r="DW17" s="113">
        <f>IF(DV17&lt;&gt;20,RANK(DV17,$DV$4:$DV$23,1)+COUNTIF(DV$4:DV17,DV17)-1,20)</f>
        <v>20</v>
      </c>
      <c r="DX17" s="115">
        <f t="shared" si="30"/>
        <v>0</v>
      </c>
      <c r="DY17" s="116" t="str">
        <f t="shared" si="31"/>
        <v>-</v>
      </c>
      <c r="DZ17" s="91"/>
      <c r="EA17" s="70"/>
      <c r="EB17" s="70"/>
    </row>
    <row r="18" spans="1:132" ht="15.95" customHeight="1">
      <c r="A18" s="70"/>
      <c r="B18" s="70"/>
      <c r="C18" s="64"/>
      <c r="D18" s="92" t="str">
        <f>classi!B281</f>
        <v>-</v>
      </c>
      <c r="E18" s="117"/>
      <c r="F18" s="93">
        <f>classi!C281</f>
        <v>0</v>
      </c>
      <c r="G18" s="93">
        <f>classi!D281</f>
        <v>0</v>
      </c>
      <c r="H18" s="93">
        <f>classi!G281</f>
        <v>0</v>
      </c>
      <c r="I18" s="117"/>
      <c r="J18" s="117"/>
      <c r="K18" s="117"/>
      <c r="L18" s="95">
        <v>0</v>
      </c>
      <c r="M18" s="95">
        <v>0</v>
      </c>
      <c r="N18" s="95">
        <v>0</v>
      </c>
      <c r="O18" s="96"/>
      <c r="P18" s="97">
        <f t="shared" si="0"/>
        <v>0</v>
      </c>
      <c r="Q18" s="95">
        <v>0</v>
      </c>
      <c r="R18" s="95">
        <v>0</v>
      </c>
      <c r="S18" s="95">
        <v>0</v>
      </c>
      <c r="T18" s="96"/>
      <c r="U18" s="97">
        <f t="shared" si="1"/>
        <v>0</v>
      </c>
      <c r="V18" s="95">
        <v>0</v>
      </c>
      <c r="W18" s="95">
        <v>0</v>
      </c>
      <c r="X18" s="95">
        <v>0</v>
      </c>
      <c r="Y18" s="96"/>
      <c r="Z18" s="97">
        <f t="shared" si="2"/>
        <v>0</v>
      </c>
      <c r="AA18" s="95">
        <v>0</v>
      </c>
      <c r="AB18" s="95">
        <v>0</v>
      </c>
      <c r="AC18" s="95">
        <v>0</v>
      </c>
      <c r="AD18" s="96"/>
      <c r="AE18" s="97">
        <f t="shared" si="3"/>
        <v>0</v>
      </c>
      <c r="AF18" s="95">
        <v>0</v>
      </c>
      <c r="AG18" s="95">
        <v>0</v>
      </c>
      <c r="AH18" s="95">
        <v>0</v>
      </c>
      <c r="AI18" s="96"/>
      <c r="AJ18" s="97">
        <f t="shared" si="4"/>
        <v>0</v>
      </c>
      <c r="AK18" s="95">
        <v>0</v>
      </c>
      <c r="AL18" s="95">
        <v>0</v>
      </c>
      <c r="AM18" s="95">
        <v>0</v>
      </c>
      <c r="AN18" s="96"/>
      <c r="AO18" s="97">
        <f t="shared" si="5"/>
        <v>0</v>
      </c>
      <c r="AP18" s="95">
        <v>0</v>
      </c>
      <c r="AQ18" s="95">
        <v>0</v>
      </c>
      <c r="AR18" s="95">
        <v>0</v>
      </c>
      <c r="AS18" s="96"/>
      <c r="AT18" s="97">
        <f t="shared" si="6"/>
        <v>0</v>
      </c>
      <c r="AU18" s="95">
        <v>0</v>
      </c>
      <c r="AV18" s="95">
        <v>0</v>
      </c>
      <c r="AW18" s="95">
        <v>0</v>
      </c>
      <c r="AX18" s="96"/>
      <c r="AY18" s="97">
        <f t="shared" si="7"/>
        <v>0</v>
      </c>
      <c r="AZ18" s="98">
        <f t="shared" si="8"/>
        <v>0</v>
      </c>
      <c r="BA18" s="99">
        <v>0</v>
      </c>
      <c r="BB18" s="99">
        <v>0</v>
      </c>
      <c r="BC18" s="99">
        <v>0</v>
      </c>
      <c r="BD18" s="100"/>
      <c r="BE18" s="97">
        <f t="shared" si="9"/>
        <v>0</v>
      </c>
      <c r="BF18" s="99">
        <v>0</v>
      </c>
      <c r="BG18" s="99">
        <v>0</v>
      </c>
      <c r="BH18" s="99">
        <v>0</v>
      </c>
      <c r="BI18" s="100"/>
      <c r="BJ18" s="97">
        <f t="shared" si="10"/>
        <v>0</v>
      </c>
      <c r="BK18" s="99">
        <v>0</v>
      </c>
      <c r="BL18" s="99">
        <v>0</v>
      </c>
      <c r="BM18" s="99">
        <v>0</v>
      </c>
      <c r="BN18" s="100"/>
      <c r="BO18" s="97">
        <f t="shared" si="11"/>
        <v>0</v>
      </c>
      <c r="BP18" s="99">
        <v>0</v>
      </c>
      <c r="BQ18" s="99">
        <v>0</v>
      </c>
      <c r="BR18" s="99">
        <v>0</v>
      </c>
      <c r="BS18" s="100"/>
      <c r="BT18" s="97">
        <f t="shared" si="12"/>
        <v>0</v>
      </c>
      <c r="BU18" s="101">
        <v>0</v>
      </c>
      <c r="BV18" s="101">
        <v>0</v>
      </c>
      <c r="BW18" s="101">
        <v>0</v>
      </c>
      <c r="BX18" s="100"/>
      <c r="BY18" s="97">
        <f t="shared" si="13"/>
        <v>0</v>
      </c>
      <c r="BZ18" s="101">
        <v>0</v>
      </c>
      <c r="CA18" s="101">
        <v>0</v>
      </c>
      <c r="CB18" s="101">
        <v>0</v>
      </c>
      <c r="CC18" s="102"/>
      <c r="CD18" s="103">
        <f t="shared" si="14"/>
        <v>0</v>
      </c>
      <c r="CE18" s="104"/>
      <c r="CF18" s="105"/>
      <c r="CG18" s="105"/>
      <c r="CH18" s="100"/>
      <c r="CI18" s="105"/>
      <c r="CJ18" s="105"/>
      <c r="CK18" s="105"/>
      <c r="CL18" s="100"/>
      <c r="CM18" s="105"/>
      <c r="CN18" s="105"/>
      <c r="CO18" s="105"/>
      <c r="CP18" s="100"/>
      <c r="CQ18" s="105"/>
      <c r="CR18" s="105"/>
      <c r="CS18" s="105"/>
      <c r="CT18" s="100"/>
      <c r="CU18" s="105"/>
      <c r="CV18" s="105"/>
      <c r="CW18" s="105"/>
      <c r="CX18" s="100"/>
      <c r="CY18" s="105"/>
      <c r="CZ18" s="105"/>
      <c r="DA18" s="105"/>
      <c r="DB18" s="106"/>
      <c r="DC18" s="107"/>
      <c r="DD18" s="108">
        <f t="shared" si="33"/>
        <v>0</v>
      </c>
      <c r="DE18" s="109">
        <f t="shared" si="34"/>
        <v>0</v>
      </c>
      <c r="DF18" s="109">
        <f t="shared" si="35"/>
        <v>0</v>
      </c>
      <c r="DG18" s="96">
        <f t="shared" si="32"/>
        <v>0</v>
      </c>
      <c r="DH18" s="110">
        <f t="shared" si="15"/>
        <v>0</v>
      </c>
      <c r="DI18" s="97">
        <f t="shared" si="16"/>
        <v>0</v>
      </c>
      <c r="DJ18" s="111">
        <f t="shared" si="17"/>
        <v>2</v>
      </c>
      <c r="DK18" s="112">
        <f t="shared" si="18"/>
        <v>0</v>
      </c>
      <c r="DL18" s="97">
        <f t="shared" si="19"/>
        <v>0</v>
      </c>
      <c r="DM18" s="97">
        <f t="shared" si="20"/>
        <v>2</v>
      </c>
      <c r="DN18" s="97">
        <f t="shared" si="21"/>
        <v>0</v>
      </c>
      <c r="DO18" s="97">
        <f t="shared" si="22"/>
        <v>0</v>
      </c>
      <c r="DP18" s="97">
        <f t="shared" si="23"/>
        <v>2</v>
      </c>
      <c r="DQ18" s="113">
        <f t="shared" si="24"/>
        <v>0</v>
      </c>
      <c r="DR18" s="113">
        <f t="shared" si="25"/>
        <v>0</v>
      </c>
      <c r="DS18" s="113">
        <f t="shared" si="26"/>
        <v>2</v>
      </c>
      <c r="DT18" s="113">
        <f t="shared" si="27"/>
        <v>0</v>
      </c>
      <c r="DU18" s="113">
        <f t="shared" si="28"/>
        <v>0</v>
      </c>
      <c r="DV18" s="114">
        <f t="shared" si="29"/>
        <v>20</v>
      </c>
      <c r="DW18" s="113">
        <f>IF(DV18&lt;&gt;20,RANK(DV18,$DV$4:$DV$23,1)+COUNTIF(DV$4:DV18,DV18)-1,20)</f>
        <v>20</v>
      </c>
      <c r="DX18" s="115">
        <f t="shared" si="30"/>
        <v>0</v>
      </c>
      <c r="DY18" s="116" t="str">
        <f t="shared" si="31"/>
        <v>-</v>
      </c>
      <c r="DZ18" s="91"/>
      <c r="EA18" s="70"/>
      <c r="EB18" s="70"/>
    </row>
    <row r="19" spans="1:132" ht="15.95" customHeight="1">
      <c r="A19" s="70"/>
      <c r="B19" s="70"/>
      <c r="C19" s="64"/>
      <c r="D19" s="92" t="str">
        <f>classi!B282</f>
        <v>-</v>
      </c>
      <c r="E19" s="117"/>
      <c r="F19" s="93">
        <f>classi!C282</f>
        <v>0</v>
      </c>
      <c r="G19" s="93">
        <f>classi!D282</f>
        <v>0</v>
      </c>
      <c r="H19" s="93">
        <f>classi!G282</f>
        <v>0</v>
      </c>
      <c r="I19" s="117"/>
      <c r="J19" s="117"/>
      <c r="K19" s="117"/>
      <c r="L19" s="95">
        <v>0</v>
      </c>
      <c r="M19" s="95">
        <v>0</v>
      </c>
      <c r="N19" s="95">
        <v>0</v>
      </c>
      <c r="O19" s="96"/>
      <c r="P19" s="97">
        <f t="shared" si="0"/>
        <v>0</v>
      </c>
      <c r="Q19" s="95">
        <v>0</v>
      </c>
      <c r="R19" s="95">
        <v>0</v>
      </c>
      <c r="S19" s="95">
        <v>0</v>
      </c>
      <c r="T19" s="96"/>
      <c r="U19" s="97">
        <f t="shared" si="1"/>
        <v>0</v>
      </c>
      <c r="V19" s="95">
        <v>0</v>
      </c>
      <c r="W19" s="95">
        <v>0</v>
      </c>
      <c r="X19" s="95">
        <v>0</v>
      </c>
      <c r="Y19" s="96"/>
      <c r="Z19" s="97">
        <f t="shared" si="2"/>
        <v>0</v>
      </c>
      <c r="AA19" s="95">
        <v>0</v>
      </c>
      <c r="AB19" s="95">
        <v>0</v>
      </c>
      <c r="AC19" s="95">
        <v>0</v>
      </c>
      <c r="AD19" s="96"/>
      <c r="AE19" s="97">
        <f t="shared" si="3"/>
        <v>0</v>
      </c>
      <c r="AF19" s="95">
        <v>0</v>
      </c>
      <c r="AG19" s="95">
        <v>0</v>
      </c>
      <c r="AH19" s="95">
        <v>0</v>
      </c>
      <c r="AI19" s="96"/>
      <c r="AJ19" s="97">
        <f t="shared" si="4"/>
        <v>0</v>
      </c>
      <c r="AK19" s="95">
        <v>0</v>
      </c>
      <c r="AL19" s="95">
        <v>0</v>
      </c>
      <c r="AM19" s="95">
        <v>0</v>
      </c>
      <c r="AN19" s="96"/>
      <c r="AO19" s="97">
        <f t="shared" si="5"/>
        <v>0</v>
      </c>
      <c r="AP19" s="95">
        <v>0</v>
      </c>
      <c r="AQ19" s="95">
        <v>0</v>
      </c>
      <c r="AR19" s="95">
        <v>0</v>
      </c>
      <c r="AS19" s="96"/>
      <c r="AT19" s="97">
        <f t="shared" si="6"/>
        <v>0</v>
      </c>
      <c r="AU19" s="95">
        <v>0</v>
      </c>
      <c r="AV19" s="95">
        <v>0</v>
      </c>
      <c r="AW19" s="95">
        <v>0</v>
      </c>
      <c r="AX19" s="96"/>
      <c r="AY19" s="97">
        <f t="shared" si="7"/>
        <v>0</v>
      </c>
      <c r="AZ19" s="98">
        <f t="shared" si="8"/>
        <v>0</v>
      </c>
      <c r="BA19" s="99">
        <v>0</v>
      </c>
      <c r="BB19" s="99">
        <v>0</v>
      </c>
      <c r="BC19" s="99">
        <v>0</v>
      </c>
      <c r="BD19" s="100"/>
      <c r="BE19" s="97">
        <f t="shared" si="9"/>
        <v>0</v>
      </c>
      <c r="BF19" s="99">
        <v>0</v>
      </c>
      <c r="BG19" s="99">
        <v>0</v>
      </c>
      <c r="BH19" s="99">
        <v>0</v>
      </c>
      <c r="BI19" s="100"/>
      <c r="BJ19" s="97">
        <f t="shared" si="10"/>
        <v>0</v>
      </c>
      <c r="BK19" s="99">
        <v>0</v>
      </c>
      <c r="BL19" s="99">
        <v>0</v>
      </c>
      <c r="BM19" s="99">
        <v>0</v>
      </c>
      <c r="BN19" s="100"/>
      <c r="BO19" s="97">
        <f t="shared" si="11"/>
        <v>0</v>
      </c>
      <c r="BP19" s="99">
        <v>0</v>
      </c>
      <c r="BQ19" s="99">
        <v>0</v>
      </c>
      <c r="BR19" s="99">
        <v>0</v>
      </c>
      <c r="BS19" s="100"/>
      <c r="BT19" s="97">
        <f t="shared" si="12"/>
        <v>0</v>
      </c>
      <c r="BU19" s="101">
        <v>0</v>
      </c>
      <c r="BV19" s="101">
        <v>0</v>
      </c>
      <c r="BW19" s="101">
        <v>0</v>
      </c>
      <c r="BX19" s="100"/>
      <c r="BY19" s="97">
        <f t="shared" si="13"/>
        <v>0</v>
      </c>
      <c r="BZ19" s="101">
        <v>0</v>
      </c>
      <c r="CA19" s="101">
        <v>0</v>
      </c>
      <c r="CB19" s="101">
        <v>0</v>
      </c>
      <c r="CC19" s="102"/>
      <c r="CD19" s="103">
        <f t="shared" si="14"/>
        <v>0</v>
      </c>
      <c r="CE19" s="104"/>
      <c r="CF19" s="105"/>
      <c r="CG19" s="105"/>
      <c r="CH19" s="100"/>
      <c r="CI19" s="105"/>
      <c r="CJ19" s="105"/>
      <c r="CK19" s="105"/>
      <c r="CL19" s="100"/>
      <c r="CM19" s="105"/>
      <c r="CN19" s="105"/>
      <c r="CO19" s="105"/>
      <c r="CP19" s="100"/>
      <c r="CQ19" s="105"/>
      <c r="CR19" s="105"/>
      <c r="CS19" s="105"/>
      <c r="CT19" s="100"/>
      <c r="CU19" s="105"/>
      <c r="CV19" s="105"/>
      <c r="CW19" s="105"/>
      <c r="CX19" s="100"/>
      <c r="CY19" s="105"/>
      <c r="CZ19" s="105"/>
      <c r="DA19" s="105"/>
      <c r="DB19" s="106"/>
      <c r="DC19" s="107"/>
      <c r="DD19" s="108">
        <f t="shared" si="33"/>
        <v>0</v>
      </c>
      <c r="DE19" s="109">
        <f t="shared" si="34"/>
        <v>0</v>
      </c>
      <c r="DF19" s="109">
        <f t="shared" si="35"/>
        <v>0</v>
      </c>
      <c r="DG19" s="96">
        <f t="shared" si="32"/>
        <v>0</v>
      </c>
      <c r="DH19" s="110">
        <f t="shared" si="15"/>
        <v>0</v>
      </c>
      <c r="DI19" s="97">
        <f t="shared" si="16"/>
        <v>0</v>
      </c>
      <c r="DJ19" s="111">
        <f t="shared" si="17"/>
        <v>2</v>
      </c>
      <c r="DK19" s="112">
        <f t="shared" si="18"/>
        <v>0</v>
      </c>
      <c r="DL19" s="97">
        <f t="shared" si="19"/>
        <v>0</v>
      </c>
      <c r="DM19" s="97">
        <f t="shared" si="20"/>
        <v>2</v>
      </c>
      <c r="DN19" s="97">
        <f t="shared" si="21"/>
        <v>0</v>
      </c>
      <c r="DO19" s="97">
        <f t="shared" si="22"/>
        <v>0</v>
      </c>
      <c r="DP19" s="97">
        <f t="shared" si="23"/>
        <v>2</v>
      </c>
      <c r="DQ19" s="113">
        <f t="shared" si="24"/>
        <v>0</v>
      </c>
      <c r="DR19" s="113">
        <f t="shared" si="25"/>
        <v>0</v>
      </c>
      <c r="DS19" s="113">
        <f t="shared" si="26"/>
        <v>2</v>
      </c>
      <c r="DT19" s="113">
        <f t="shared" si="27"/>
        <v>0</v>
      </c>
      <c r="DU19" s="113">
        <f t="shared" si="28"/>
        <v>0</v>
      </c>
      <c r="DV19" s="114">
        <f t="shared" si="29"/>
        <v>20</v>
      </c>
      <c r="DW19" s="113">
        <f>IF(DV19&lt;&gt;20,RANK(DV19,$DV$4:$DV$23,1)+COUNTIF(DV$4:DV19,DV19)-1,20)</f>
        <v>20</v>
      </c>
      <c r="DX19" s="115">
        <f t="shared" si="30"/>
        <v>0</v>
      </c>
      <c r="DY19" s="116" t="str">
        <f t="shared" si="31"/>
        <v>-</v>
      </c>
      <c r="DZ19" s="91"/>
      <c r="EA19" s="70"/>
      <c r="EB19" s="70"/>
    </row>
    <row r="20" spans="1:132" ht="15.95" customHeight="1">
      <c r="A20" s="70"/>
      <c r="B20" s="70"/>
      <c r="C20" s="64"/>
      <c r="D20" s="92" t="str">
        <f>classi!B283</f>
        <v>-</v>
      </c>
      <c r="E20" s="117"/>
      <c r="F20" s="93">
        <f>classi!C283</f>
        <v>0</v>
      </c>
      <c r="G20" s="93">
        <f>classi!D283</f>
        <v>0</v>
      </c>
      <c r="H20" s="93">
        <f>classi!G283</f>
        <v>0</v>
      </c>
      <c r="I20" s="117"/>
      <c r="J20" s="117"/>
      <c r="K20" s="117"/>
      <c r="L20" s="95">
        <v>0</v>
      </c>
      <c r="M20" s="95">
        <v>0</v>
      </c>
      <c r="N20" s="95">
        <v>0</v>
      </c>
      <c r="O20" s="96"/>
      <c r="P20" s="97">
        <f t="shared" si="0"/>
        <v>0</v>
      </c>
      <c r="Q20" s="95">
        <v>0</v>
      </c>
      <c r="R20" s="95">
        <v>0</v>
      </c>
      <c r="S20" s="95">
        <v>0</v>
      </c>
      <c r="T20" s="96"/>
      <c r="U20" s="97">
        <f t="shared" si="1"/>
        <v>0</v>
      </c>
      <c r="V20" s="95">
        <v>0</v>
      </c>
      <c r="W20" s="95">
        <v>0</v>
      </c>
      <c r="X20" s="95">
        <v>0</v>
      </c>
      <c r="Y20" s="96"/>
      <c r="Z20" s="97">
        <f t="shared" si="2"/>
        <v>0</v>
      </c>
      <c r="AA20" s="95">
        <v>0</v>
      </c>
      <c r="AB20" s="95">
        <v>0</v>
      </c>
      <c r="AC20" s="95">
        <v>0</v>
      </c>
      <c r="AD20" s="96"/>
      <c r="AE20" s="97">
        <f t="shared" si="3"/>
        <v>0</v>
      </c>
      <c r="AF20" s="95">
        <v>0</v>
      </c>
      <c r="AG20" s="95">
        <v>0</v>
      </c>
      <c r="AH20" s="95">
        <v>0</v>
      </c>
      <c r="AI20" s="96"/>
      <c r="AJ20" s="97">
        <f t="shared" si="4"/>
        <v>0</v>
      </c>
      <c r="AK20" s="95">
        <v>0</v>
      </c>
      <c r="AL20" s="95">
        <v>0</v>
      </c>
      <c r="AM20" s="95">
        <v>0</v>
      </c>
      <c r="AN20" s="96"/>
      <c r="AO20" s="97">
        <f t="shared" si="5"/>
        <v>0</v>
      </c>
      <c r="AP20" s="95">
        <v>0</v>
      </c>
      <c r="AQ20" s="95">
        <v>0</v>
      </c>
      <c r="AR20" s="95">
        <v>0</v>
      </c>
      <c r="AS20" s="96"/>
      <c r="AT20" s="97">
        <f t="shared" si="6"/>
        <v>0</v>
      </c>
      <c r="AU20" s="95">
        <v>0</v>
      </c>
      <c r="AV20" s="95">
        <v>0</v>
      </c>
      <c r="AW20" s="95">
        <v>0</v>
      </c>
      <c r="AX20" s="96"/>
      <c r="AY20" s="97">
        <f t="shared" si="7"/>
        <v>0</v>
      </c>
      <c r="AZ20" s="98">
        <f t="shared" si="8"/>
        <v>0</v>
      </c>
      <c r="BA20" s="99">
        <v>0</v>
      </c>
      <c r="BB20" s="99">
        <v>0</v>
      </c>
      <c r="BC20" s="99">
        <v>0</v>
      </c>
      <c r="BD20" s="100"/>
      <c r="BE20" s="97">
        <f t="shared" si="9"/>
        <v>0</v>
      </c>
      <c r="BF20" s="99">
        <v>0</v>
      </c>
      <c r="BG20" s="99">
        <v>0</v>
      </c>
      <c r="BH20" s="99">
        <v>0</v>
      </c>
      <c r="BI20" s="100"/>
      <c r="BJ20" s="97">
        <f t="shared" si="10"/>
        <v>0</v>
      </c>
      <c r="BK20" s="99">
        <v>0</v>
      </c>
      <c r="BL20" s="99">
        <v>0</v>
      </c>
      <c r="BM20" s="99">
        <v>0</v>
      </c>
      <c r="BN20" s="100"/>
      <c r="BO20" s="97">
        <f t="shared" si="11"/>
        <v>0</v>
      </c>
      <c r="BP20" s="99">
        <v>0</v>
      </c>
      <c r="BQ20" s="99">
        <v>0</v>
      </c>
      <c r="BR20" s="99">
        <v>0</v>
      </c>
      <c r="BS20" s="100"/>
      <c r="BT20" s="97">
        <f t="shared" si="12"/>
        <v>0</v>
      </c>
      <c r="BU20" s="101">
        <v>0</v>
      </c>
      <c r="BV20" s="101">
        <v>0</v>
      </c>
      <c r="BW20" s="101">
        <v>0</v>
      </c>
      <c r="BX20" s="100"/>
      <c r="BY20" s="97">
        <f t="shared" si="13"/>
        <v>0</v>
      </c>
      <c r="BZ20" s="101">
        <v>0</v>
      </c>
      <c r="CA20" s="101">
        <v>0</v>
      </c>
      <c r="CB20" s="101">
        <v>0</v>
      </c>
      <c r="CC20" s="102"/>
      <c r="CD20" s="103">
        <f t="shared" si="14"/>
        <v>0</v>
      </c>
      <c r="CE20" s="104"/>
      <c r="CF20" s="105"/>
      <c r="CG20" s="105"/>
      <c r="CH20" s="100"/>
      <c r="CI20" s="105"/>
      <c r="CJ20" s="105"/>
      <c r="CK20" s="105"/>
      <c r="CL20" s="100"/>
      <c r="CM20" s="105"/>
      <c r="CN20" s="105"/>
      <c r="CO20" s="105"/>
      <c r="CP20" s="100"/>
      <c r="CQ20" s="105"/>
      <c r="CR20" s="105"/>
      <c r="CS20" s="105"/>
      <c r="CT20" s="100"/>
      <c r="CU20" s="105"/>
      <c r="CV20" s="105"/>
      <c r="CW20" s="105"/>
      <c r="CX20" s="100"/>
      <c r="CY20" s="105"/>
      <c r="CZ20" s="105"/>
      <c r="DA20" s="105"/>
      <c r="DB20" s="106"/>
      <c r="DC20" s="107"/>
      <c r="DD20" s="108">
        <f t="shared" si="33"/>
        <v>0</v>
      </c>
      <c r="DE20" s="109">
        <f t="shared" si="34"/>
        <v>0</v>
      </c>
      <c r="DF20" s="109">
        <f t="shared" si="35"/>
        <v>0</v>
      </c>
      <c r="DG20" s="96">
        <f t="shared" si="32"/>
        <v>0</v>
      </c>
      <c r="DH20" s="110">
        <f t="shared" si="15"/>
        <v>0</v>
      </c>
      <c r="DI20" s="97">
        <f t="shared" si="16"/>
        <v>0</v>
      </c>
      <c r="DJ20" s="111">
        <f t="shared" si="17"/>
        <v>2</v>
      </c>
      <c r="DK20" s="112">
        <f t="shared" si="18"/>
        <v>0</v>
      </c>
      <c r="DL20" s="97">
        <f t="shared" si="19"/>
        <v>0</v>
      </c>
      <c r="DM20" s="97">
        <f t="shared" si="20"/>
        <v>2</v>
      </c>
      <c r="DN20" s="97">
        <f t="shared" si="21"/>
        <v>0</v>
      </c>
      <c r="DO20" s="97">
        <f t="shared" si="22"/>
        <v>0</v>
      </c>
      <c r="DP20" s="97">
        <f t="shared" si="23"/>
        <v>2</v>
      </c>
      <c r="DQ20" s="113">
        <f t="shared" si="24"/>
        <v>0</v>
      </c>
      <c r="DR20" s="113">
        <f t="shared" si="25"/>
        <v>0</v>
      </c>
      <c r="DS20" s="113">
        <f t="shared" si="26"/>
        <v>2</v>
      </c>
      <c r="DT20" s="113">
        <f t="shared" si="27"/>
        <v>0</v>
      </c>
      <c r="DU20" s="113">
        <f t="shared" si="28"/>
        <v>0</v>
      </c>
      <c r="DV20" s="114">
        <f t="shared" si="29"/>
        <v>20</v>
      </c>
      <c r="DW20" s="113">
        <f>IF(DV20&lt;&gt;20,RANK(DV20,$DV$4:$DV$23,1)+COUNTIF(DV$4:DV20,DV20)-1,20)</f>
        <v>20</v>
      </c>
      <c r="DX20" s="115">
        <f t="shared" si="30"/>
        <v>0</v>
      </c>
      <c r="DY20" s="116" t="str">
        <f t="shared" si="31"/>
        <v>-</v>
      </c>
      <c r="DZ20" s="91"/>
      <c r="EA20" s="70"/>
      <c r="EB20" s="70"/>
    </row>
    <row r="21" spans="1:132" ht="15.95" customHeight="1">
      <c r="A21" s="70"/>
      <c r="B21" s="70"/>
      <c r="C21" s="64"/>
      <c r="D21" s="92" t="str">
        <f>classi!B284</f>
        <v>-</v>
      </c>
      <c r="E21" s="117"/>
      <c r="F21" s="93">
        <f>classi!C284</f>
        <v>0</v>
      </c>
      <c r="G21" s="93">
        <f>classi!D284</f>
        <v>0</v>
      </c>
      <c r="H21" s="93">
        <f>classi!G284</f>
        <v>0</v>
      </c>
      <c r="I21" s="117"/>
      <c r="J21" s="117"/>
      <c r="K21" s="117"/>
      <c r="L21" s="95">
        <v>0</v>
      </c>
      <c r="M21" s="95">
        <v>0</v>
      </c>
      <c r="N21" s="95">
        <v>0</v>
      </c>
      <c r="O21" s="96"/>
      <c r="P21" s="97">
        <f t="shared" si="0"/>
        <v>0</v>
      </c>
      <c r="Q21" s="95">
        <v>0</v>
      </c>
      <c r="R21" s="95">
        <v>0</v>
      </c>
      <c r="S21" s="95">
        <v>0</v>
      </c>
      <c r="T21" s="96"/>
      <c r="U21" s="97">
        <f t="shared" si="1"/>
        <v>0</v>
      </c>
      <c r="V21" s="95">
        <v>0</v>
      </c>
      <c r="W21" s="95">
        <v>0</v>
      </c>
      <c r="X21" s="95">
        <v>0</v>
      </c>
      <c r="Y21" s="96"/>
      <c r="Z21" s="97">
        <f t="shared" si="2"/>
        <v>0</v>
      </c>
      <c r="AA21" s="95">
        <v>0</v>
      </c>
      <c r="AB21" s="95">
        <v>0</v>
      </c>
      <c r="AC21" s="95">
        <v>0</v>
      </c>
      <c r="AD21" s="96"/>
      <c r="AE21" s="97">
        <f t="shared" si="3"/>
        <v>0</v>
      </c>
      <c r="AF21" s="95">
        <v>0</v>
      </c>
      <c r="AG21" s="95">
        <v>0</v>
      </c>
      <c r="AH21" s="95">
        <v>0</v>
      </c>
      <c r="AI21" s="96"/>
      <c r="AJ21" s="97">
        <f t="shared" si="4"/>
        <v>0</v>
      </c>
      <c r="AK21" s="95">
        <v>0</v>
      </c>
      <c r="AL21" s="95">
        <v>0</v>
      </c>
      <c r="AM21" s="95">
        <v>0</v>
      </c>
      <c r="AN21" s="96"/>
      <c r="AO21" s="97">
        <f t="shared" si="5"/>
        <v>0</v>
      </c>
      <c r="AP21" s="95">
        <v>0</v>
      </c>
      <c r="AQ21" s="95">
        <v>0</v>
      </c>
      <c r="AR21" s="95">
        <v>0</v>
      </c>
      <c r="AS21" s="96"/>
      <c r="AT21" s="97">
        <f t="shared" si="6"/>
        <v>0</v>
      </c>
      <c r="AU21" s="95">
        <v>0</v>
      </c>
      <c r="AV21" s="95">
        <v>0</v>
      </c>
      <c r="AW21" s="95">
        <v>0</v>
      </c>
      <c r="AX21" s="96"/>
      <c r="AY21" s="97">
        <f t="shared" si="7"/>
        <v>0</v>
      </c>
      <c r="AZ21" s="98">
        <f t="shared" si="8"/>
        <v>0</v>
      </c>
      <c r="BA21" s="99">
        <v>0</v>
      </c>
      <c r="BB21" s="99">
        <v>0</v>
      </c>
      <c r="BC21" s="99">
        <v>0</v>
      </c>
      <c r="BD21" s="100"/>
      <c r="BE21" s="97">
        <f t="shared" si="9"/>
        <v>0</v>
      </c>
      <c r="BF21" s="99">
        <v>0</v>
      </c>
      <c r="BG21" s="99">
        <v>0</v>
      </c>
      <c r="BH21" s="99">
        <v>0</v>
      </c>
      <c r="BI21" s="100"/>
      <c r="BJ21" s="97">
        <f t="shared" si="10"/>
        <v>0</v>
      </c>
      <c r="BK21" s="99">
        <v>0</v>
      </c>
      <c r="BL21" s="99">
        <v>0</v>
      </c>
      <c r="BM21" s="99">
        <v>0</v>
      </c>
      <c r="BN21" s="100"/>
      <c r="BO21" s="97">
        <f t="shared" si="11"/>
        <v>0</v>
      </c>
      <c r="BP21" s="99">
        <v>0</v>
      </c>
      <c r="BQ21" s="99">
        <v>0</v>
      </c>
      <c r="BR21" s="99">
        <v>0</v>
      </c>
      <c r="BS21" s="100"/>
      <c r="BT21" s="97">
        <f t="shared" si="12"/>
        <v>0</v>
      </c>
      <c r="BU21" s="101">
        <v>0</v>
      </c>
      <c r="BV21" s="101">
        <v>0</v>
      </c>
      <c r="BW21" s="101">
        <v>0</v>
      </c>
      <c r="BX21" s="100"/>
      <c r="BY21" s="97">
        <f t="shared" si="13"/>
        <v>0</v>
      </c>
      <c r="BZ21" s="101">
        <v>0</v>
      </c>
      <c r="CA21" s="101">
        <v>0</v>
      </c>
      <c r="CB21" s="101">
        <v>0</v>
      </c>
      <c r="CC21" s="102"/>
      <c r="CD21" s="103">
        <f t="shared" si="14"/>
        <v>0</v>
      </c>
      <c r="CE21" s="104"/>
      <c r="CF21" s="105"/>
      <c r="CG21" s="105"/>
      <c r="CH21" s="100"/>
      <c r="CI21" s="105"/>
      <c r="CJ21" s="105"/>
      <c r="CK21" s="105"/>
      <c r="CL21" s="100"/>
      <c r="CM21" s="105"/>
      <c r="CN21" s="105"/>
      <c r="CO21" s="105"/>
      <c r="CP21" s="100"/>
      <c r="CQ21" s="105"/>
      <c r="CR21" s="105"/>
      <c r="CS21" s="105"/>
      <c r="CT21" s="100"/>
      <c r="CU21" s="105"/>
      <c r="CV21" s="105"/>
      <c r="CW21" s="105"/>
      <c r="CX21" s="100"/>
      <c r="CY21" s="105"/>
      <c r="CZ21" s="105"/>
      <c r="DA21" s="105"/>
      <c r="DB21" s="106"/>
      <c r="DC21" s="107"/>
      <c r="DD21" s="108">
        <f t="shared" si="33"/>
        <v>0</v>
      </c>
      <c r="DE21" s="109">
        <f t="shared" si="34"/>
        <v>0</v>
      </c>
      <c r="DF21" s="109">
        <f t="shared" si="35"/>
        <v>0</v>
      </c>
      <c r="DG21" s="96">
        <f t="shared" si="32"/>
        <v>0</v>
      </c>
      <c r="DH21" s="110">
        <f t="shared" si="15"/>
        <v>0</v>
      </c>
      <c r="DI21" s="97">
        <f t="shared" si="16"/>
        <v>0</v>
      </c>
      <c r="DJ21" s="111">
        <f t="shared" si="17"/>
        <v>2</v>
      </c>
      <c r="DK21" s="112">
        <f t="shared" si="18"/>
        <v>0</v>
      </c>
      <c r="DL21" s="97">
        <f t="shared" si="19"/>
        <v>0</v>
      </c>
      <c r="DM21" s="97">
        <f t="shared" si="20"/>
        <v>2</v>
      </c>
      <c r="DN21" s="97">
        <f t="shared" si="21"/>
        <v>0</v>
      </c>
      <c r="DO21" s="97">
        <f t="shared" si="22"/>
        <v>0</v>
      </c>
      <c r="DP21" s="97">
        <f t="shared" si="23"/>
        <v>2</v>
      </c>
      <c r="DQ21" s="113">
        <f t="shared" si="24"/>
        <v>0</v>
      </c>
      <c r="DR21" s="113">
        <f t="shared" si="25"/>
        <v>0</v>
      </c>
      <c r="DS21" s="113">
        <f t="shared" si="26"/>
        <v>2</v>
      </c>
      <c r="DT21" s="113">
        <f t="shared" si="27"/>
        <v>0</v>
      </c>
      <c r="DU21" s="113">
        <f t="shared" si="28"/>
        <v>0</v>
      </c>
      <c r="DV21" s="114">
        <f t="shared" si="29"/>
        <v>20</v>
      </c>
      <c r="DW21" s="113">
        <f>IF(DV21&lt;&gt;20,RANK(DV21,$DV$4:$DV$23,1)+COUNTIF(DV$4:DV21,DV21)-1,20)</f>
        <v>20</v>
      </c>
      <c r="DX21" s="115">
        <f t="shared" si="30"/>
        <v>0</v>
      </c>
      <c r="DY21" s="116" t="str">
        <f t="shared" si="31"/>
        <v>-</v>
      </c>
      <c r="DZ21" s="91"/>
      <c r="EA21" s="70"/>
      <c r="EB21" s="70"/>
    </row>
    <row r="22" spans="1:132" ht="15.95" customHeight="1">
      <c r="A22" s="70"/>
      <c r="B22" s="70"/>
      <c r="C22" s="64"/>
      <c r="D22" s="92" t="str">
        <f>classi!B285</f>
        <v>-</v>
      </c>
      <c r="E22" s="117"/>
      <c r="F22" s="93">
        <f>classi!C285</f>
        <v>0</v>
      </c>
      <c r="G22" s="93">
        <f>classi!D285</f>
        <v>0</v>
      </c>
      <c r="H22" s="93">
        <f>classi!G285</f>
        <v>0</v>
      </c>
      <c r="I22" s="117"/>
      <c r="J22" s="117"/>
      <c r="K22" s="117"/>
      <c r="L22" s="95">
        <v>0</v>
      </c>
      <c r="M22" s="95">
        <v>0</v>
      </c>
      <c r="N22" s="95">
        <v>0</v>
      </c>
      <c r="O22" s="96"/>
      <c r="P22" s="97">
        <f t="shared" si="0"/>
        <v>0</v>
      </c>
      <c r="Q22" s="95">
        <v>0</v>
      </c>
      <c r="R22" s="95">
        <v>0</v>
      </c>
      <c r="S22" s="95">
        <v>0</v>
      </c>
      <c r="T22" s="96"/>
      <c r="U22" s="97">
        <f t="shared" si="1"/>
        <v>0</v>
      </c>
      <c r="V22" s="95">
        <v>0</v>
      </c>
      <c r="W22" s="95">
        <v>0</v>
      </c>
      <c r="X22" s="95">
        <v>0</v>
      </c>
      <c r="Y22" s="96"/>
      <c r="Z22" s="97">
        <f t="shared" si="2"/>
        <v>0</v>
      </c>
      <c r="AA22" s="95">
        <v>0</v>
      </c>
      <c r="AB22" s="95">
        <v>0</v>
      </c>
      <c r="AC22" s="95">
        <v>0</v>
      </c>
      <c r="AD22" s="96"/>
      <c r="AE22" s="97">
        <f t="shared" si="3"/>
        <v>0</v>
      </c>
      <c r="AF22" s="95">
        <v>0</v>
      </c>
      <c r="AG22" s="95">
        <v>0</v>
      </c>
      <c r="AH22" s="95">
        <v>0</v>
      </c>
      <c r="AI22" s="96"/>
      <c r="AJ22" s="97">
        <f t="shared" si="4"/>
        <v>0</v>
      </c>
      <c r="AK22" s="95">
        <v>0</v>
      </c>
      <c r="AL22" s="95">
        <v>0</v>
      </c>
      <c r="AM22" s="95">
        <v>0</v>
      </c>
      <c r="AN22" s="96"/>
      <c r="AO22" s="97">
        <f t="shared" si="5"/>
        <v>0</v>
      </c>
      <c r="AP22" s="95">
        <v>0</v>
      </c>
      <c r="AQ22" s="95">
        <v>0</v>
      </c>
      <c r="AR22" s="95">
        <v>0</v>
      </c>
      <c r="AS22" s="96"/>
      <c r="AT22" s="97">
        <f t="shared" si="6"/>
        <v>0</v>
      </c>
      <c r="AU22" s="95">
        <v>0</v>
      </c>
      <c r="AV22" s="95">
        <v>0</v>
      </c>
      <c r="AW22" s="95">
        <v>0</v>
      </c>
      <c r="AX22" s="96"/>
      <c r="AY22" s="97">
        <f t="shared" si="7"/>
        <v>0</v>
      </c>
      <c r="AZ22" s="98">
        <f t="shared" si="8"/>
        <v>0</v>
      </c>
      <c r="BA22" s="99">
        <v>0</v>
      </c>
      <c r="BB22" s="99">
        <v>0</v>
      </c>
      <c r="BC22" s="99">
        <v>0</v>
      </c>
      <c r="BD22" s="100"/>
      <c r="BE22" s="97">
        <f t="shared" si="9"/>
        <v>0</v>
      </c>
      <c r="BF22" s="99">
        <v>0</v>
      </c>
      <c r="BG22" s="99">
        <v>0</v>
      </c>
      <c r="BH22" s="99">
        <v>0</v>
      </c>
      <c r="BI22" s="100"/>
      <c r="BJ22" s="97">
        <f t="shared" si="10"/>
        <v>0</v>
      </c>
      <c r="BK22" s="99">
        <v>0</v>
      </c>
      <c r="BL22" s="99">
        <v>0</v>
      </c>
      <c r="BM22" s="99">
        <v>0</v>
      </c>
      <c r="BN22" s="100"/>
      <c r="BO22" s="97">
        <f t="shared" si="11"/>
        <v>0</v>
      </c>
      <c r="BP22" s="99">
        <v>0</v>
      </c>
      <c r="BQ22" s="99">
        <v>0</v>
      </c>
      <c r="BR22" s="99">
        <v>0</v>
      </c>
      <c r="BS22" s="100"/>
      <c r="BT22" s="97">
        <f t="shared" si="12"/>
        <v>0</v>
      </c>
      <c r="BU22" s="101">
        <v>0</v>
      </c>
      <c r="BV22" s="101">
        <v>0</v>
      </c>
      <c r="BW22" s="101">
        <v>0</v>
      </c>
      <c r="BX22" s="100"/>
      <c r="BY22" s="97">
        <f t="shared" si="13"/>
        <v>0</v>
      </c>
      <c r="BZ22" s="101">
        <v>0</v>
      </c>
      <c r="CA22" s="101">
        <v>0</v>
      </c>
      <c r="CB22" s="101">
        <v>0</v>
      </c>
      <c r="CC22" s="102"/>
      <c r="CD22" s="103">
        <f t="shared" si="14"/>
        <v>0</v>
      </c>
      <c r="CE22" s="104"/>
      <c r="CF22" s="105"/>
      <c r="CG22" s="105"/>
      <c r="CH22" s="100"/>
      <c r="CI22" s="105"/>
      <c r="CJ22" s="105"/>
      <c r="CK22" s="105"/>
      <c r="CL22" s="100"/>
      <c r="CM22" s="105"/>
      <c r="CN22" s="105"/>
      <c r="CO22" s="105"/>
      <c r="CP22" s="100"/>
      <c r="CQ22" s="105"/>
      <c r="CR22" s="105"/>
      <c r="CS22" s="105"/>
      <c r="CT22" s="100"/>
      <c r="CU22" s="105"/>
      <c r="CV22" s="105"/>
      <c r="CW22" s="105"/>
      <c r="CX22" s="100"/>
      <c r="CY22" s="105"/>
      <c r="CZ22" s="105"/>
      <c r="DA22" s="105"/>
      <c r="DB22" s="106"/>
      <c r="DC22" s="107"/>
      <c r="DD22" s="108">
        <f t="shared" si="33"/>
        <v>0</v>
      </c>
      <c r="DE22" s="109">
        <f t="shared" si="34"/>
        <v>0</v>
      </c>
      <c r="DF22" s="109">
        <f t="shared" si="35"/>
        <v>0</v>
      </c>
      <c r="DG22" s="96">
        <f t="shared" si="32"/>
        <v>0</v>
      </c>
      <c r="DH22" s="110">
        <f t="shared" si="15"/>
        <v>0</v>
      </c>
      <c r="DI22" s="97">
        <f t="shared" si="16"/>
        <v>0</v>
      </c>
      <c r="DJ22" s="111">
        <f t="shared" si="17"/>
        <v>2</v>
      </c>
      <c r="DK22" s="112">
        <f t="shared" si="18"/>
        <v>0</v>
      </c>
      <c r="DL22" s="97">
        <f t="shared" si="19"/>
        <v>0</v>
      </c>
      <c r="DM22" s="97">
        <f t="shared" si="20"/>
        <v>2</v>
      </c>
      <c r="DN22" s="97">
        <f t="shared" si="21"/>
        <v>0</v>
      </c>
      <c r="DO22" s="97">
        <f t="shared" si="22"/>
        <v>0</v>
      </c>
      <c r="DP22" s="97">
        <f t="shared" si="23"/>
        <v>2</v>
      </c>
      <c r="DQ22" s="113">
        <f t="shared" si="24"/>
        <v>0</v>
      </c>
      <c r="DR22" s="113">
        <f t="shared" si="25"/>
        <v>0</v>
      </c>
      <c r="DS22" s="113">
        <f t="shared" si="26"/>
        <v>2</v>
      </c>
      <c r="DT22" s="113">
        <f t="shared" si="27"/>
        <v>0</v>
      </c>
      <c r="DU22" s="113">
        <f t="shared" si="28"/>
        <v>0</v>
      </c>
      <c r="DV22" s="114">
        <f t="shared" si="29"/>
        <v>20</v>
      </c>
      <c r="DW22" s="113">
        <f>IF(DV22&lt;&gt;20,RANK(DV22,$DV$4:$DV$23,1)+COUNTIF(DV$4:DV22,DV22)-1,20)</f>
        <v>20</v>
      </c>
      <c r="DX22" s="115">
        <f t="shared" si="30"/>
        <v>0</v>
      </c>
      <c r="DY22" s="116" t="str">
        <f t="shared" si="31"/>
        <v>-</v>
      </c>
      <c r="DZ22" s="91"/>
      <c r="EA22" s="70"/>
      <c r="EB22" s="70"/>
    </row>
    <row r="23" spans="1:132" ht="16.5" customHeight="1">
      <c r="A23" s="70"/>
      <c r="B23" s="70"/>
      <c r="C23" s="64"/>
      <c r="D23" s="92" t="str">
        <f>classi!B286</f>
        <v>-</v>
      </c>
      <c r="E23" s="120"/>
      <c r="F23" s="93">
        <f>classi!C286</f>
        <v>0</v>
      </c>
      <c r="G23" s="93">
        <f>classi!D286</f>
        <v>0</v>
      </c>
      <c r="H23" s="93">
        <f>classi!G286</f>
        <v>0</v>
      </c>
      <c r="I23" s="120"/>
      <c r="J23" s="120"/>
      <c r="K23" s="120"/>
      <c r="L23" s="122">
        <v>0</v>
      </c>
      <c r="M23" s="122">
        <v>0</v>
      </c>
      <c r="N23" s="122">
        <v>0</v>
      </c>
      <c r="O23" s="123"/>
      <c r="P23" s="124">
        <f t="shared" si="0"/>
        <v>0</v>
      </c>
      <c r="Q23" s="122">
        <v>0</v>
      </c>
      <c r="R23" s="122">
        <v>0</v>
      </c>
      <c r="S23" s="122">
        <v>0</v>
      </c>
      <c r="T23" s="123"/>
      <c r="U23" s="124">
        <f t="shared" si="1"/>
        <v>0</v>
      </c>
      <c r="V23" s="122">
        <v>0</v>
      </c>
      <c r="W23" s="122">
        <v>0</v>
      </c>
      <c r="X23" s="122">
        <v>0</v>
      </c>
      <c r="Y23" s="123"/>
      <c r="Z23" s="124">
        <f t="shared" si="2"/>
        <v>0</v>
      </c>
      <c r="AA23" s="122">
        <v>0</v>
      </c>
      <c r="AB23" s="122">
        <v>0</v>
      </c>
      <c r="AC23" s="122">
        <v>0</v>
      </c>
      <c r="AD23" s="123"/>
      <c r="AE23" s="124">
        <f t="shared" si="3"/>
        <v>0</v>
      </c>
      <c r="AF23" s="122">
        <v>0</v>
      </c>
      <c r="AG23" s="122">
        <v>0</v>
      </c>
      <c r="AH23" s="122">
        <v>0</v>
      </c>
      <c r="AI23" s="123"/>
      <c r="AJ23" s="124">
        <f t="shared" si="4"/>
        <v>0</v>
      </c>
      <c r="AK23" s="122">
        <v>0</v>
      </c>
      <c r="AL23" s="122">
        <v>0</v>
      </c>
      <c r="AM23" s="122">
        <v>0</v>
      </c>
      <c r="AN23" s="123"/>
      <c r="AO23" s="124">
        <f t="shared" si="5"/>
        <v>0</v>
      </c>
      <c r="AP23" s="122">
        <v>0</v>
      </c>
      <c r="AQ23" s="122">
        <v>0</v>
      </c>
      <c r="AR23" s="122">
        <v>0</v>
      </c>
      <c r="AS23" s="123"/>
      <c r="AT23" s="124">
        <f t="shared" si="6"/>
        <v>0</v>
      </c>
      <c r="AU23" s="122">
        <v>0</v>
      </c>
      <c r="AV23" s="122">
        <v>0</v>
      </c>
      <c r="AW23" s="122">
        <v>0</v>
      </c>
      <c r="AX23" s="123"/>
      <c r="AY23" s="124">
        <f t="shared" si="7"/>
        <v>0</v>
      </c>
      <c r="AZ23" s="125">
        <f t="shared" si="8"/>
        <v>0</v>
      </c>
      <c r="BA23" s="126">
        <v>0</v>
      </c>
      <c r="BB23" s="126">
        <v>0</v>
      </c>
      <c r="BC23" s="126">
        <v>0</v>
      </c>
      <c r="BD23" s="127"/>
      <c r="BE23" s="124">
        <f t="shared" si="9"/>
        <v>0</v>
      </c>
      <c r="BF23" s="126">
        <v>0</v>
      </c>
      <c r="BG23" s="126">
        <v>0</v>
      </c>
      <c r="BH23" s="126">
        <v>0</v>
      </c>
      <c r="BI23" s="127"/>
      <c r="BJ23" s="124">
        <f t="shared" si="10"/>
        <v>0</v>
      </c>
      <c r="BK23" s="126">
        <v>0</v>
      </c>
      <c r="BL23" s="126">
        <v>0</v>
      </c>
      <c r="BM23" s="126">
        <v>0</v>
      </c>
      <c r="BN23" s="127"/>
      <c r="BO23" s="124">
        <f t="shared" si="11"/>
        <v>0</v>
      </c>
      <c r="BP23" s="126">
        <v>0</v>
      </c>
      <c r="BQ23" s="126">
        <v>0</v>
      </c>
      <c r="BR23" s="126">
        <v>0</v>
      </c>
      <c r="BS23" s="127"/>
      <c r="BT23" s="124">
        <f t="shared" si="12"/>
        <v>0</v>
      </c>
      <c r="BU23" s="128">
        <v>0</v>
      </c>
      <c r="BV23" s="128">
        <v>0</v>
      </c>
      <c r="BW23" s="128">
        <v>0</v>
      </c>
      <c r="BX23" s="127"/>
      <c r="BY23" s="124">
        <f t="shared" si="13"/>
        <v>0</v>
      </c>
      <c r="BZ23" s="128">
        <v>0</v>
      </c>
      <c r="CA23" s="128">
        <v>0</v>
      </c>
      <c r="CB23" s="128">
        <v>0</v>
      </c>
      <c r="CC23" s="129"/>
      <c r="CD23" s="130">
        <f t="shared" si="14"/>
        <v>0</v>
      </c>
      <c r="CE23" s="131"/>
      <c r="CF23" s="132"/>
      <c r="CG23" s="132"/>
      <c r="CH23" s="127"/>
      <c r="CI23" s="132"/>
      <c r="CJ23" s="132"/>
      <c r="CK23" s="132"/>
      <c r="CL23" s="127"/>
      <c r="CM23" s="132"/>
      <c r="CN23" s="132"/>
      <c r="CO23" s="132"/>
      <c r="CP23" s="127"/>
      <c r="CQ23" s="132"/>
      <c r="CR23" s="132"/>
      <c r="CS23" s="132"/>
      <c r="CT23" s="127"/>
      <c r="CU23" s="132"/>
      <c r="CV23" s="132"/>
      <c r="CW23" s="132"/>
      <c r="CX23" s="127"/>
      <c r="CY23" s="132"/>
      <c r="CZ23" s="132"/>
      <c r="DA23" s="132"/>
      <c r="DB23" s="133"/>
      <c r="DC23" s="134"/>
      <c r="DD23" s="135">
        <f t="shared" si="33"/>
        <v>0</v>
      </c>
      <c r="DE23" s="136">
        <f t="shared" si="34"/>
        <v>0</v>
      </c>
      <c r="DF23" s="136">
        <f t="shared" si="35"/>
        <v>0</v>
      </c>
      <c r="DG23" s="123">
        <f t="shared" si="32"/>
        <v>0</v>
      </c>
      <c r="DH23" s="137">
        <f t="shared" si="15"/>
        <v>0</v>
      </c>
      <c r="DI23" s="124">
        <f t="shared" si="16"/>
        <v>0</v>
      </c>
      <c r="DJ23" s="138">
        <f t="shared" si="17"/>
        <v>2</v>
      </c>
      <c r="DK23" s="139">
        <f t="shared" si="18"/>
        <v>0</v>
      </c>
      <c r="DL23" s="124">
        <f t="shared" si="19"/>
        <v>0</v>
      </c>
      <c r="DM23" s="124">
        <f t="shared" si="20"/>
        <v>2</v>
      </c>
      <c r="DN23" s="124">
        <f t="shared" si="21"/>
        <v>0</v>
      </c>
      <c r="DO23" s="124">
        <f t="shared" si="22"/>
        <v>0</v>
      </c>
      <c r="DP23" s="124">
        <f t="shared" si="23"/>
        <v>2</v>
      </c>
      <c r="DQ23" s="140">
        <f t="shared" si="24"/>
        <v>0</v>
      </c>
      <c r="DR23" s="140">
        <f t="shared" si="25"/>
        <v>0</v>
      </c>
      <c r="DS23" s="141">
        <f t="shared" si="26"/>
        <v>2</v>
      </c>
      <c r="DT23" s="140">
        <f t="shared" si="27"/>
        <v>0</v>
      </c>
      <c r="DU23" s="140">
        <f t="shared" si="28"/>
        <v>0</v>
      </c>
      <c r="DV23" s="141">
        <f t="shared" si="29"/>
        <v>20</v>
      </c>
      <c r="DW23" s="140">
        <f>IF(DV23&lt;&gt;20,RANK(DV23,$DV$4:$DV$23,1)+COUNTIF(DV$4:DV23,DV23)-1,20)</f>
        <v>20</v>
      </c>
      <c r="DX23" s="142">
        <f t="shared" si="30"/>
        <v>0</v>
      </c>
      <c r="DY23" s="143" t="str">
        <f t="shared" si="31"/>
        <v>-</v>
      </c>
      <c r="DZ23" s="91"/>
      <c r="EA23" s="70"/>
      <c r="EB23" s="70"/>
    </row>
    <row r="24" spans="1:132" ht="16.5" customHeight="1">
      <c r="A24" s="70"/>
      <c r="B24" s="70"/>
      <c r="C24" s="63"/>
      <c r="D24" s="209"/>
      <c r="E24" s="144"/>
      <c r="F24" s="209"/>
      <c r="G24" s="209"/>
      <c r="H24" s="209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6"/>
      <c r="DL24" s="146"/>
      <c r="DM24" s="146"/>
      <c r="DN24" s="146"/>
      <c r="DO24" s="146"/>
      <c r="DP24" s="146"/>
      <c r="DQ24" s="146"/>
      <c r="DR24" s="147">
        <f t="shared" si="25"/>
        <v>0</v>
      </c>
      <c r="DS24" s="148"/>
      <c r="DT24" s="146"/>
      <c r="DU24" s="146"/>
      <c r="DV24" s="146"/>
      <c r="DW24" s="146"/>
      <c r="DX24" s="146"/>
      <c r="DY24" s="146"/>
      <c r="DZ24" s="63"/>
      <c r="EA24" s="70"/>
      <c r="EB24" s="70"/>
    </row>
    <row r="25" spans="1:132" ht="15.95" customHeight="1">
      <c r="A25" s="70"/>
      <c r="B25" s="70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50"/>
      <c r="DL25" s="150"/>
      <c r="DM25" s="150"/>
      <c r="DN25" s="150"/>
      <c r="DO25" s="150"/>
      <c r="DP25" s="150"/>
      <c r="DQ25" s="63"/>
      <c r="DR25" s="63"/>
      <c r="DS25" s="63"/>
      <c r="DT25" s="63"/>
      <c r="DU25" s="63"/>
      <c r="DV25" s="63"/>
      <c r="DW25" s="63"/>
      <c r="DX25" s="151"/>
      <c r="DY25" s="151"/>
      <c r="DZ25" s="63"/>
      <c r="EA25" s="70"/>
      <c r="EB25" s="70"/>
    </row>
    <row r="26" spans="1:132" ht="16.5" customHeight="1">
      <c r="A26" s="70"/>
      <c r="B26" s="70"/>
      <c r="C26" s="63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50"/>
      <c r="DL26" s="150"/>
      <c r="DM26" s="150"/>
      <c r="DN26" s="150"/>
      <c r="DO26" s="150"/>
      <c r="DP26" s="150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70"/>
      <c r="EB26" s="70"/>
    </row>
    <row r="27" spans="1:132" ht="17.100000000000001" customHeight="1">
      <c r="A27" s="70"/>
      <c r="B27" s="70"/>
      <c r="C27" s="64"/>
      <c r="D27" s="152" t="str">
        <f>D2</f>
        <v>SENIOR/HAND.</v>
      </c>
      <c r="E27" s="153"/>
      <c r="F27" s="154"/>
      <c r="G27" s="155"/>
      <c r="H27" s="156">
        <f>D1</f>
        <v>43078</v>
      </c>
      <c r="I27" s="233"/>
      <c r="J27" s="157"/>
      <c r="K27" s="158"/>
      <c r="L27" s="259" t="s">
        <v>28</v>
      </c>
      <c r="M27" s="260"/>
      <c r="N27" s="260"/>
      <c r="O27" s="261"/>
      <c r="P27" s="259" t="s">
        <v>29</v>
      </c>
      <c r="Q27" s="260"/>
      <c r="R27" s="260"/>
      <c r="S27" s="260"/>
      <c r="T27" s="261"/>
      <c r="U27" s="259" t="s">
        <v>30</v>
      </c>
      <c r="V27" s="260"/>
      <c r="W27" s="260"/>
      <c r="X27" s="260"/>
      <c r="Y27" s="260"/>
      <c r="Z27" s="260"/>
      <c r="AA27" s="261"/>
      <c r="AB27" s="159"/>
      <c r="AC27" s="234"/>
      <c r="AD27" s="234"/>
      <c r="AE27" s="231"/>
      <c r="AF27" s="232"/>
      <c r="AG27" s="91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70"/>
      <c r="EB27" s="70"/>
    </row>
    <row r="28" spans="1:132" ht="17.100000000000001" customHeight="1">
      <c r="A28" s="70"/>
      <c r="B28" s="70"/>
      <c r="C28" s="64"/>
      <c r="D28" s="160" t="s">
        <v>58</v>
      </c>
      <c r="E28" s="161"/>
      <c r="F28" s="162" t="s">
        <v>2</v>
      </c>
      <c r="G28" s="162" t="s">
        <v>3</v>
      </c>
      <c r="H28" s="162" t="s">
        <v>22</v>
      </c>
      <c r="I28" s="163"/>
      <c r="J28" s="163"/>
      <c r="K28" s="164"/>
      <c r="L28" s="165" t="s">
        <v>31</v>
      </c>
      <c r="M28" s="166" t="s">
        <v>32</v>
      </c>
      <c r="N28" s="166" t="s">
        <v>33</v>
      </c>
      <c r="O28" s="167" t="s">
        <v>34</v>
      </c>
      <c r="P28" s="165" t="s">
        <v>35</v>
      </c>
      <c r="Q28" s="166" t="s">
        <v>36</v>
      </c>
      <c r="R28" s="166" t="s">
        <v>37</v>
      </c>
      <c r="S28" s="166" t="s">
        <v>38</v>
      </c>
      <c r="T28" s="168" t="s">
        <v>68</v>
      </c>
      <c r="U28" s="165" t="s">
        <v>40</v>
      </c>
      <c r="V28" s="166" t="s">
        <v>41</v>
      </c>
      <c r="W28" s="166" t="s">
        <v>42</v>
      </c>
      <c r="X28" s="166" t="s">
        <v>43</v>
      </c>
      <c r="Y28" s="166" t="s">
        <v>69</v>
      </c>
      <c r="Z28" s="166" t="s">
        <v>70</v>
      </c>
      <c r="AA28" s="167" t="s">
        <v>71</v>
      </c>
      <c r="AB28" s="165" t="s">
        <v>72</v>
      </c>
      <c r="AC28" s="169" t="s">
        <v>55</v>
      </c>
      <c r="AD28" s="169" t="s">
        <v>1</v>
      </c>
      <c r="AE28" s="170"/>
      <c r="AF28" s="171"/>
      <c r="AG28" s="91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70"/>
      <c r="EB28" s="70"/>
    </row>
    <row r="29" spans="1:132" ht="16.5" customHeight="1">
      <c r="A29" s="70"/>
      <c r="B29" s="70"/>
      <c r="C29" s="172">
        <v>1</v>
      </c>
      <c r="D29" s="173">
        <f>IF(AA29="-",INDEX(DV$1:DV$23,MATCH(C29,$DW$1:$DW$23,0)),AA29)</f>
        <v>1</v>
      </c>
      <c r="E29" s="174"/>
      <c r="F29" s="175" t="str">
        <f>INDEX(F$1:F$23,MATCH(C29,$DW$1:$DW$23,0))</f>
        <v>Barbara Cristallini</v>
      </c>
      <c r="G29" s="175" t="str">
        <f>INDEX(G$1:G$23,MATCH(C29,$DW$1:$DW$23,0))</f>
        <v>Liliana Ferrari Bruno</v>
      </c>
      <c r="H29" s="175" t="str">
        <f>INDEX(H$1:H$23,MATCH(C29,$DW$1:$DW$23,0))</f>
        <v>Zorba</v>
      </c>
      <c r="I29" s="174"/>
      <c r="J29" s="174"/>
      <c r="K29" s="176"/>
      <c r="L29" s="177">
        <f>INDEX(P$1:P$23,MATCH(C29,$DW$1:$DW$23,0))</f>
        <v>22.333333333333332</v>
      </c>
      <c r="M29" s="178">
        <f>INDEX(U$1:U$23,MATCH(C29,$DW$1:$DW$23,0))</f>
        <v>20.666666666666668</v>
      </c>
      <c r="N29" s="178">
        <f>INDEX(Z$1:Z$23,MATCH(C29,$DW$1:$DW$23,0))</f>
        <v>22</v>
      </c>
      <c r="O29" s="179">
        <f>INDEX(AE$1:AE$23,MATCH(C29,$DW$1:$DW$23,0))</f>
        <v>21</v>
      </c>
      <c r="P29" s="177">
        <f>INDEX(AJ$1:AJ$23,MATCH(C29,$DW$1:$DW$23,0))</f>
        <v>19.666666666666668</v>
      </c>
      <c r="Q29" s="178">
        <f>INDEX(AO$1:AO$23,MATCH(C29,$DW$1:$DW$23,0))</f>
        <v>19</v>
      </c>
      <c r="R29" s="178">
        <f>INDEX(AT$1:AT$23,MATCH(C29,$DW$1:$DW$23,0))</f>
        <v>20</v>
      </c>
      <c r="S29" s="179">
        <f>INDEX(AY$1:AY$23,MATCH(C29,$DW$1:$DW$23,0))</f>
        <v>20.333333333333332</v>
      </c>
      <c r="T29" s="180">
        <f>INDEX(AZ$1:AZ$23,MATCH(C29,$DW$1:$DW$23,0))</f>
        <v>165.00000000000003</v>
      </c>
      <c r="U29" s="177">
        <f>INDEX(BE$1:BE$23,MATCH(C29,$DW$1:$DW$23,0))</f>
        <v>0.33333333333333331</v>
      </c>
      <c r="V29" s="178">
        <f>INDEX(BJ$1:BJ$23,MATCH(C29,$DW$1:$DW$23,0))</f>
        <v>0</v>
      </c>
      <c r="W29" s="178">
        <f>INDEX(BO$1:BO$23,MATCH(C29,$DW$1:$DW$23,0))</f>
        <v>0</v>
      </c>
      <c r="X29" s="178">
        <f>INDEX(BT$1:BT$23,MATCH(C29,$DW$1:$DW$23,0))</f>
        <v>0</v>
      </c>
      <c r="Y29" s="178">
        <f>INDEX(BY$1:BY$23,MATCH(C29,$DW$1:$DW$23,0))</f>
        <v>0</v>
      </c>
      <c r="Z29" s="179">
        <f>INDEX(CD$1:CD$23,MATCH(C29,$DW$1:$DW$23,0))</f>
        <v>0</v>
      </c>
      <c r="AA29" s="181" t="str">
        <f>INDEX(DY$1:DY$23,MATCH(C29,$DW$1:$DW$23,0))</f>
        <v>-</v>
      </c>
      <c r="AB29" s="177">
        <f>INDEX(DH$1:DH$23,MATCH(C29,$DW$1:$DW$23,0))</f>
        <v>0.33333333333333331</v>
      </c>
      <c r="AC29" s="178">
        <f>INDEX(DI$1:DI$23,MATCH(C29,$DW$1:$DW$23,0))</f>
        <v>164.66666666666669</v>
      </c>
      <c r="AD29" s="182" t="str">
        <f>INDEX(D$1:D$23,MATCH(C29,$DW$1:$DW$23,0))</f>
        <v>1 Quartet</v>
      </c>
      <c r="AE29" s="183">
        <f>INDEX(DX$1:DX$23,MATCH(C29,$DW$1:$DW$23,0))</f>
        <v>1</v>
      </c>
      <c r="AF29" s="208" t="str">
        <f>IF(AE29&gt;=0.85,"Point","-")</f>
        <v>Point</v>
      </c>
      <c r="AG29" s="185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70"/>
      <c r="EB29" s="70"/>
    </row>
    <row r="30" spans="1:132" ht="15.95" customHeight="1">
      <c r="A30" s="70"/>
      <c r="B30" s="70"/>
      <c r="C30" s="172">
        <v>2</v>
      </c>
      <c r="D30" s="186">
        <f>IF(AA30="-",INDEX(DV$1:DV$23,MATCH(C30,$DW$1:$DW$23,0)),AA30)</f>
        <v>2</v>
      </c>
      <c r="E30" s="117"/>
      <c r="F30" s="187" t="str">
        <f>INDEX(F$1:F$23,MATCH(C30,$DW$1:$DW$23,0))</f>
        <v>PAUSA</v>
      </c>
      <c r="G30" s="187">
        <f>INDEX(G$1:G$23,MATCH(C30,$DW$1:$DW$23,0))</f>
        <v>0</v>
      </c>
      <c r="H30" s="187">
        <f>INDEX(H$1:H$23,MATCH(C30,$DW$1:$DW$23,0))</f>
        <v>0</v>
      </c>
      <c r="I30" s="117"/>
      <c r="J30" s="117"/>
      <c r="K30" s="188"/>
      <c r="L30" s="112">
        <f>INDEX(P$1:P$23,MATCH(C30,$DW$1:$DW$23,0))</f>
        <v>0</v>
      </c>
      <c r="M30" s="97">
        <f>INDEX(U$1:U$23,MATCH(C30,$DW$1:$DW$23,0))</f>
        <v>0</v>
      </c>
      <c r="N30" s="97">
        <f>INDEX(Z$1:Z$23,MATCH(C30,$DW$1:$DW$23,0))</f>
        <v>0</v>
      </c>
      <c r="O30" s="111">
        <f>INDEX(AE$1:AE$23,MATCH(C30,$DW$1:$DW$23,0))</f>
        <v>0</v>
      </c>
      <c r="P30" s="112">
        <f>INDEX(AJ$1:AJ$23,MATCH(C30,$DW$1:$DW$23,0))</f>
        <v>0</v>
      </c>
      <c r="Q30" s="97">
        <f>INDEX(AO$1:AO$23,MATCH(C30,$DW$1:$DW$23,0))</f>
        <v>0</v>
      </c>
      <c r="R30" s="97">
        <f>INDEX(AT$1:AT$23,MATCH(C30,$DW$1:$DW$23,0))</f>
        <v>0</v>
      </c>
      <c r="S30" s="103">
        <f>INDEX(AY$1:AY$23,MATCH(C30,$DW$1:$DW$23,0))</f>
        <v>0</v>
      </c>
      <c r="T30" s="189">
        <f>INDEX(AZ$1:AZ$23,MATCH(C30,$DW$1:$DW$23,0))</f>
        <v>0</v>
      </c>
      <c r="U30" s="112">
        <f>INDEX(BE$1:BE$23,MATCH(C30,$DW$1:$DW$23,0))</f>
        <v>0</v>
      </c>
      <c r="V30" s="97">
        <f>INDEX(BJ1:BJ34,MATCH(C30,$DW1:$DW34,0))</f>
        <v>0</v>
      </c>
      <c r="W30" s="97">
        <f>INDEX(BO$1:BO$23,MATCH(C30,$DW$1:$DW$23,0))</f>
        <v>0</v>
      </c>
      <c r="X30" s="97">
        <f>INDEX(BT$1:BT$23,MATCH(C30,$DW$1:$DW$23,0))</f>
        <v>0</v>
      </c>
      <c r="Y30" s="97">
        <f>INDEX(BY$1:BY$23,MATCH(C30,$DW$1:$DW$23,0))</f>
        <v>0</v>
      </c>
      <c r="Z30" s="103">
        <f>INDEX(CD$1:CD$23,MATCH(C30,$DW$1:$DW$23,0))</f>
        <v>0</v>
      </c>
      <c r="AA30" s="190" t="str">
        <f>INDEX(DY$1:DY$23,MATCH(C30,$DW$1:$DW$23,0))</f>
        <v>-</v>
      </c>
      <c r="AB30" s="112">
        <f>INDEX(DH$1:DH$23,MATCH(C30,$DW$1:$DW$23,0))</f>
        <v>0</v>
      </c>
      <c r="AC30" s="97">
        <f>INDEX(DI$1:DI$23,MATCH(C30,$DW$1:$DW$23,0))</f>
        <v>0</v>
      </c>
      <c r="AD30" s="114" t="str">
        <f>INDEX(D$1:D$23,MATCH(C30,$DW$1:$DW$23,0))</f>
        <v>13.15</v>
      </c>
      <c r="AE30" s="115">
        <f>INDEX(DX$1:DX$23,MATCH(C30,$DW$1:$DW$23,0))</f>
        <v>0</v>
      </c>
      <c r="AF30" s="192" t="str">
        <f>IF(AE30&gt;=0.85,"Point","-")</f>
        <v>-</v>
      </c>
      <c r="AG30" s="191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70"/>
      <c r="EB30" s="70"/>
    </row>
    <row r="31" spans="1:132" ht="15.95" customHeight="1">
      <c r="A31" s="70"/>
      <c r="B31" s="70"/>
      <c r="C31" s="172">
        <v>3</v>
      </c>
      <c r="D31" s="186" t="e">
        <f>IF(AA31="-",INDEX(DV$1:DV$23,MATCH(C31,$DW$1:$DW$23,0)),AA31)</f>
        <v>#N/A</v>
      </c>
      <c r="E31" s="117"/>
      <c r="F31" s="187" t="e">
        <f>INDEX(F$1:F$23,MATCH(C31,$DW$1:$DW$23,0))</f>
        <v>#N/A</v>
      </c>
      <c r="G31" s="187" t="e">
        <f>INDEX(G$1:G$23,MATCH(C31,$DW$1:$DW$23,0))</f>
        <v>#N/A</v>
      </c>
      <c r="H31" s="187" t="e">
        <f>INDEX(H$1:H$23,MATCH(C31,$DW$1:$DW$23,0))</f>
        <v>#N/A</v>
      </c>
      <c r="I31" s="117"/>
      <c r="J31" s="117"/>
      <c r="K31" s="188"/>
      <c r="L31" s="112" t="e">
        <f>INDEX(P$1:P$23,MATCH(C31,$DW$1:$DW$23,0))</f>
        <v>#N/A</v>
      </c>
      <c r="M31" s="97" t="e">
        <f>INDEX(U$1:U$23,MATCH(C31,$DW$1:$DW$23,0))</f>
        <v>#N/A</v>
      </c>
      <c r="N31" s="97" t="e">
        <f>INDEX(Z$1:Z$23,MATCH(C31,$DW$1:$DW$23,0))</f>
        <v>#N/A</v>
      </c>
      <c r="O31" s="111" t="e">
        <f>INDEX(AE$1:AE$23,MATCH(C31,$DW$1:$DW$23,0))</f>
        <v>#N/A</v>
      </c>
      <c r="P31" s="112" t="e">
        <f>INDEX(AJ$1:AJ$23,MATCH(C31,$DW$1:$DW$23,0))</f>
        <v>#N/A</v>
      </c>
      <c r="Q31" s="97" t="e">
        <f>INDEX(AO$1:AO$23,MATCH(C31,$DW$1:$DW$23,0))</f>
        <v>#N/A</v>
      </c>
      <c r="R31" s="97" t="e">
        <f>INDEX(AT$1:AT$23,MATCH(C31,$DW$1:$DW$23,0))</f>
        <v>#N/A</v>
      </c>
      <c r="S31" s="103" t="e">
        <f>INDEX(AY$1:AY$23,MATCH(C31,$DW$1:$DW$23,0))</f>
        <v>#N/A</v>
      </c>
      <c r="T31" s="189" t="e">
        <f>INDEX(AZ$1:AZ$23,MATCH(C31,$DW$1:$DW$23,0))</f>
        <v>#N/A</v>
      </c>
      <c r="U31" s="112" t="e">
        <f>INDEX(BE$1:BE$23,MATCH(C31,$DW$1:$DW$23,0))</f>
        <v>#N/A</v>
      </c>
      <c r="V31" s="97" t="e">
        <f>INDEX(BJ1:BJ34,MATCH(C31,$DW1:$DW34,0))</f>
        <v>#N/A</v>
      </c>
      <c r="W31" s="97" t="e">
        <f>INDEX(BO$1:BO$23,MATCH(C31,$DW$1:$DW$23,0))</f>
        <v>#N/A</v>
      </c>
      <c r="X31" s="97" t="e">
        <f>INDEX(BT$1:BT$23,MATCH(C31,$DW$1:$DW$23,0))</f>
        <v>#N/A</v>
      </c>
      <c r="Y31" s="97" t="e">
        <f>INDEX(BY$1:BY$23,MATCH(C31,$DW$1:$DW$23,0))</f>
        <v>#N/A</v>
      </c>
      <c r="Z31" s="103" t="e">
        <f>INDEX(CD$1:CD$23,MATCH(C31,$DW$1:$DW$23,0))</f>
        <v>#N/A</v>
      </c>
      <c r="AA31" s="190" t="e">
        <f>INDEX(DY$1:DY$23,MATCH(C31,$DW$1:$DW$23,0))</f>
        <v>#N/A</v>
      </c>
      <c r="AB31" s="112" t="e">
        <f>INDEX(DH$1:DH$23,MATCH(C31,$DW$1:$DW$23,0))</f>
        <v>#N/A</v>
      </c>
      <c r="AC31" s="97" t="e">
        <f>INDEX(DI$1:DI$23,MATCH(C31,$DW$1:$DW$23,0))</f>
        <v>#N/A</v>
      </c>
      <c r="AD31" s="114" t="e">
        <f>INDEX(D$1:D$23,MATCH(C31,$DW$1:$DW$23,0))</f>
        <v>#N/A</v>
      </c>
      <c r="AE31" s="115" t="e">
        <f>INDEX(DX$1:DX$23,MATCH(C31,$DW$1:$DW$23,0))</f>
        <v>#N/A</v>
      </c>
      <c r="AF31" s="192" t="e">
        <f>IF(AE31&gt;=0.85,"Point","-")</f>
        <v>#N/A</v>
      </c>
      <c r="AG31" s="191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70"/>
      <c r="EB31" s="70"/>
    </row>
    <row r="32" spans="1:132" ht="15.95" customHeight="1">
      <c r="A32" s="70"/>
      <c r="B32" s="70"/>
      <c r="C32" s="172">
        <v>4</v>
      </c>
      <c r="D32" s="186" t="e">
        <f>IF(AA32="-",INDEX(DV$1:DV$23,MATCH(C32,$DW$1:$DW$23,0)),AA32)</f>
        <v>#N/A</v>
      </c>
      <c r="E32" s="117"/>
      <c r="F32" s="187" t="e">
        <f>INDEX(F$1:F$23,MATCH(C32,$DW$1:$DW$23,0))</f>
        <v>#N/A</v>
      </c>
      <c r="G32" s="187" t="e">
        <f>INDEX(G$1:G$23,MATCH(C32,$DW$1:$DW$23,0))</f>
        <v>#N/A</v>
      </c>
      <c r="H32" s="187" t="e">
        <f>INDEX(H$1:H$23,MATCH(C32,$DW$1:$DW$23,0))</f>
        <v>#N/A</v>
      </c>
      <c r="I32" s="117"/>
      <c r="J32" s="117"/>
      <c r="K32" s="188"/>
      <c r="L32" s="112" t="e">
        <f>INDEX(P$1:P$23,MATCH(C32,$DW$1:$DW$23,0))</f>
        <v>#N/A</v>
      </c>
      <c r="M32" s="97" t="e">
        <f>INDEX(U$1:U$23,MATCH(C32,$DW$1:$DW$23,0))</f>
        <v>#N/A</v>
      </c>
      <c r="N32" s="97" t="e">
        <f>INDEX(Z$1:Z$23,MATCH(C32,$DW$1:$DW$23,0))</f>
        <v>#N/A</v>
      </c>
      <c r="O32" s="103" t="e">
        <f>INDEX(AE$1:AE$23,MATCH(C32,$DW$1:$DW$23,0))</f>
        <v>#N/A</v>
      </c>
      <c r="P32" s="112" t="e">
        <f>INDEX(AJ$1:AJ$23,MATCH(C32,$DW$1:$DW$23,0))</f>
        <v>#N/A</v>
      </c>
      <c r="Q32" s="97" t="e">
        <f>INDEX(AO$1:AO$23,MATCH(C32,$DW$1:$DW$23,0))</f>
        <v>#N/A</v>
      </c>
      <c r="R32" s="97" t="e">
        <f>INDEX(AT$1:AT$23,MATCH(C32,$DW$1:$DW$23,0))</f>
        <v>#N/A</v>
      </c>
      <c r="S32" s="103" t="e">
        <f>INDEX(AY$1:AY$23,MATCH(C32,$DW$1:$DW$23,0))</f>
        <v>#N/A</v>
      </c>
      <c r="T32" s="189" t="e">
        <f>INDEX(AZ$1:AZ$23,MATCH(C32,$DW$1:$DW$23,0))</f>
        <v>#N/A</v>
      </c>
      <c r="U32" s="112" t="e">
        <f>INDEX(BE$1:BE$23,MATCH(C32,$DW$1:$DW$23,0))</f>
        <v>#N/A</v>
      </c>
      <c r="V32" s="97" t="e">
        <f>INDEX(BJ1:BJ34,MATCH(C32,$DW1:$DW34,0))</f>
        <v>#N/A</v>
      </c>
      <c r="W32" s="97" t="e">
        <f>INDEX(BO$1:BO$23,MATCH(C32,$DW$1:$DW$23,0))</f>
        <v>#N/A</v>
      </c>
      <c r="X32" s="97" t="e">
        <f>INDEX(BT$1:BT$23,MATCH(C32,$DW$1:$DW$23,0))</f>
        <v>#N/A</v>
      </c>
      <c r="Y32" s="97" t="e">
        <f>INDEX(BY$1:BY$23,MATCH(C32,$DW$1:$DW$23,0))</f>
        <v>#N/A</v>
      </c>
      <c r="Z32" s="103" t="e">
        <f>INDEX(CD$1:CD$23,MATCH(C32,$DW$1:$DW$23,0))</f>
        <v>#N/A</v>
      </c>
      <c r="AA32" s="190" t="e">
        <f>INDEX(DY$1:DY$23,MATCH(C32,$DW$1:$DW$23,0))</f>
        <v>#N/A</v>
      </c>
      <c r="AB32" s="112" t="e">
        <f>INDEX(DH$1:DH$23,MATCH(C32,$DW$1:$DW$23,0))</f>
        <v>#N/A</v>
      </c>
      <c r="AC32" s="97" t="e">
        <f>INDEX(DI$1:DI$23,MATCH(C32,$DW$1:$DW$23,0))</f>
        <v>#N/A</v>
      </c>
      <c r="AD32" s="114" t="e">
        <f>INDEX(D$1:D$23,MATCH(C32,$DW$1:$DW$23,0))</f>
        <v>#N/A</v>
      </c>
      <c r="AE32" s="115" t="e">
        <f>INDEX(DX$1:DX$23,MATCH(C32,$DW$1:$DW$23,0))</f>
        <v>#N/A</v>
      </c>
      <c r="AF32" s="192" t="e">
        <f>IF(AE32&gt;=0.85,"Point","-")</f>
        <v>#N/A</v>
      </c>
      <c r="AG32" s="191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70"/>
      <c r="EB32" s="70"/>
    </row>
    <row r="33" spans="1:132" ht="15.95" customHeight="1">
      <c r="A33" s="70"/>
      <c r="B33" s="70"/>
      <c r="C33" s="63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70"/>
      <c r="EB33" s="70"/>
    </row>
    <row r="34" spans="1:132" ht="15.95" customHeight="1">
      <c r="A34" s="70"/>
      <c r="B34" s="70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70"/>
      <c r="EB34" s="70"/>
    </row>
  </sheetData>
  <mergeCells count="29">
    <mergeCell ref="U27:AA27"/>
    <mergeCell ref="P27:T27"/>
    <mergeCell ref="L27:O27"/>
    <mergeCell ref="BA2:DG2"/>
    <mergeCell ref="D1:H1"/>
    <mergeCell ref="AU3:AY3"/>
    <mergeCell ref="AP3:AT3"/>
    <mergeCell ref="AK3:AO3"/>
    <mergeCell ref="AF3:AJ3"/>
    <mergeCell ref="Q3:U3"/>
    <mergeCell ref="L3:P3"/>
    <mergeCell ref="AF2:AZ2"/>
    <mergeCell ref="L2:AE2"/>
    <mergeCell ref="D2:H2"/>
    <mergeCell ref="BK3:BO3"/>
    <mergeCell ref="BF3:BJ3"/>
    <mergeCell ref="BA3:BE3"/>
    <mergeCell ref="AA3:AE3"/>
    <mergeCell ref="V3:Z3"/>
    <mergeCell ref="CE3:CH3"/>
    <mergeCell ref="DD3:DG3"/>
    <mergeCell ref="BZ3:CD3"/>
    <mergeCell ref="BU3:BY3"/>
    <mergeCell ref="BP3:BT3"/>
    <mergeCell ref="CY3:DB3"/>
    <mergeCell ref="CU3:CX3"/>
    <mergeCell ref="CQ3:CT3"/>
    <mergeCell ref="CM3:CP3"/>
    <mergeCell ref="CI3:CL3"/>
  </mergeCells>
  <pageMargins left="0.75" right="0.75" top="1" bottom="1" header="0.5" footer="0.5"/>
  <pageSetup orientation="portrait"/>
  <headerFooter>
    <oddHeader>&amp;C&amp;"Arial,Regular"&amp;10&amp;K000000SENIOR</oddHeader>
    <oddFooter>&amp;C&amp;"Arial,Regular"&amp;10&amp;K000000Pagina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40"/>
  <sheetViews>
    <sheetView showGridLines="0" topLeftCell="CR1" workbookViewId="0">
      <selection activeCell="DI4" sqref="DI4:DI12"/>
    </sheetView>
  </sheetViews>
  <sheetFormatPr defaultColWidth="8.59765625" defaultRowHeight="12.75" customHeight="1"/>
  <cols>
    <col min="1" max="2" width="8.59765625" style="222" hidden="1" customWidth="1"/>
    <col min="3" max="3" width="2.19921875" style="222" customWidth="1"/>
    <col min="4" max="4" width="4.09765625" style="222" customWidth="1"/>
    <col min="5" max="5" width="2.796875" style="222" customWidth="1"/>
    <col min="6" max="6" width="8.59765625" style="222" customWidth="1"/>
    <col min="7" max="7" width="11.09765625" style="222" customWidth="1"/>
    <col min="8" max="8" width="8.59765625" style="222" customWidth="1"/>
    <col min="9" max="11" width="8.59765625" style="222" hidden="1" customWidth="1"/>
    <col min="12" max="12" width="5.5" style="222" customWidth="1"/>
    <col min="13" max="13" width="5.796875" style="222" customWidth="1"/>
    <col min="14" max="14" width="5.09765625" style="222" customWidth="1"/>
    <col min="15" max="15" width="3.59765625" style="222" customWidth="1"/>
    <col min="16" max="16" width="6" style="222" customWidth="1"/>
    <col min="17" max="17" width="5.59765625" style="222" customWidth="1"/>
    <col min="18" max="18" width="5.09765625" style="222" customWidth="1"/>
    <col min="19" max="19" width="4.69921875" style="222" customWidth="1"/>
    <col min="20" max="20" width="3.59765625" style="222" customWidth="1"/>
    <col min="21" max="21" width="5.296875" style="222" customWidth="1"/>
    <col min="22" max="22" width="4.3984375" style="222" customWidth="1"/>
    <col min="23" max="23" width="5.3984375" style="222" customWidth="1"/>
    <col min="24" max="24" width="4.59765625" style="222" customWidth="1"/>
    <col min="25" max="25" width="3.59765625" style="222" customWidth="1"/>
    <col min="26" max="26" width="4.5" style="222" customWidth="1"/>
    <col min="27" max="27" width="4.8984375" style="222" customWidth="1"/>
    <col min="28" max="28" width="5.09765625" style="222" customWidth="1"/>
    <col min="29" max="29" width="5.796875" style="222" customWidth="1"/>
    <col min="30" max="30" width="4.09765625" style="222" customWidth="1"/>
    <col min="31" max="32" width="6" style="222" customWidth="1"/>
    <col min="33" max="33" width="5.09765625" style="222" customWidth="1"/>
    <col min="34" max="34" width="5.69921875" style="222" customWidth="1"/>
    <col min="35" max="36" width="4.19921875" style="222" customWidth="1"/>
    <col min="37" max="38" width="5.796875" style="222" customWidth="1"/>
    <col min="39" max="41" width="4.19921875" style="222" customWidth="1"/>
    <col min="42" max="42" width="5.3984375" style="222" customWidth="1"/>
    <col min="43" max="43" width="6" style="222" customWidth="1"/>
    <col min="44" max="44" width="6.09765625" style="222" customWidth="1"/>
    <col min="45" max="45" width="4.19921875" style="222" customWidth="1"/>
    <col min="46" max="46" width="5.19921875" style="222" customWidth="1"/>
    <col min="47" max="47" width="6.09765625" style="222" customWidth="1"/>
    <col min="48" max="48" width="7.09765625" style="222" customWidth="1"/>
    <col min="49" max="49" width="6.09765625" style="222" customWidth="1"/>
    <col min="50" max="50" width="4.5" style="222" customWidth="1"/>
    <col min="51" max="51" width="5.59765625" style="222" customWidth="1"/>
    <col min="52" max="52" width="6.09765625" style="222" customWidth="1"/>
    <col min="53" max="67" width="4.09765625" style="222" customWidth="1"/>
    <col min="68" max="70" width="3.69921875" style="222" customWidth="1"/>
    <col min="71" max="71" width="3.5" style="222" customWidth="1"/>
    <col min="72" max="72" width="3.59765625" style="222" customWidth="1"/>
    <col min="73" max="75" width="3.69921875" style="222" customWidth="1"/>
    <col min="76" max="77" width="3.59765625" style="222" customWidth="1"/>
    <col min="78" max="82" width="4" style="222" customWidth="1"/>
    <col min="83" max="106" width="4.09765625" style="222" customWidth="1"/>
    <col min="107" max="107" width="6.3984375" style="222" customWidth="1"/>
    <col min="108" max="112" width="3.59765625" style="222" customWidth="1"/>
    <col min="113" max="113" width="8.8984375" style="222" customWidth="1"/>
    <col min="114" max="114" width="2.5" style="222" customWidth="1"/>
    <col min="115" max="130" width="8.59765625" style="222" hidden="1" customWidth="1"/>
    <col min="131" max="256" width="8.59765625" style="222" customWidth="1"/>
  </cols>
  <sheetData>
    <row r="1" spans="1:132" ht="17.100000000000001" customHeight="1">
      <c r="A1" s="70"/>
      <c r="B1" s="70"/>
      <c r="C1" s="64"/>
      <c r="D1" s="254">
        <f>classi!B2</f>
        <v>43078</v>
      </c>
      <c r="E1" s="257"/>
      <c r="F1" s="257"/>
      <c r="G1" s="257"/>
      <c r="H1" s="258"/>
      <c r="I1" s="65"/>
      <c r="J1" s="66"/>
      <c r="K1" s="66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8"/>
      <c r="DI1" s="69"/>
      <c r="DJ1" s="69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70"/>
      <c r="EB1" s="70"/>
    </row>
    <row r="2" spans="1:132" ht="17.100000000000001" customHeight="1">
      <c r="A2" s="70"/>
      <c r="B2" s="70"/>
      <c r="C2" s="64"/>
      <c r="D2" s="254" t="s">
        <v>5</v>
      </c>
      <c r="E2" s="255"/>
      <c r="F2" s="255"/>
      <c r="G2" s="255"/>
      <c r="H2" s="256"/>
      <c r="I2" s="71"/>
      <c r="J2" s="72"/>
      <c r="K2" s="73"/>
      <c r="L2" s="262" t="s">
        <v>28</v>
      </c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4"/>
      <c r="AF2" s="262" t="s">
        <v>29</v>
      </c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4"/>
      <c r="BA2" s="262" t="s">
        <v>30</v>
      </c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3"/>
      <c r="DG2" s="264"/>
      <c r="DH2" s="74"/>
      <c r="DI2" s="75"/>
      <c r="DJ2" s="72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3"/>
      <c r="EA2" s="70"/>
      <c r="EB2" s="70"/>
    </row>
    <row r="3" spans="1:132" ht="81.75" customHeight="1">
      <c r="A3" s="70"/>
      <c r="B3" s="70"/>
      <c r="C3" s="64"/>
      <c r="D3" s="76" t="s">
        <v>1</v>
      </c>
      <c r="E3" s="77"/>
      <c r="F3" s="78" t="s">
        <v>2</v>
      </c>
      <c r="G3" s="78" t="s">
        <v>3</v>
      </c>
      <c r="H3" s="78" t="s">
        <v>4</v>
      </c>
      <c r="I3" s="79"/>
      <c r="J3" s="79"/>
      <c r="K3" s="79"/>
      <c r="L3" s="249" t="s">
        <v>31</v>
      </c>
      <c r="M3" s="250"/>
      <c r="N3" s="250"/>
      <c r="O3" s="250"/>
      <c r="P3" s="251"/>
      <c r="Q3" s="249" t="s">
        <v>32</v>
      </c>
      <c r="R3" s="250"/>
      <c r="S3" s="250"/>
      <c r="T3" s="250"/>
      <c r="U3" s="251"/>
      <c r="V3" s="249" t="s">
        <v>33</v>
      </c>
      <c r="W3" s="250"/>
      <c r="X3" s="250"/>
      <c r="Y3" s="250"/>
      <c r="Z3" s="251"/>
      <c r="AA3" s="249" t="s">
        <v>34</v>
      </c>
      <c r="AB3" s="250"/>
      <c r="AC3" s="250"/>
      <c r="AD3" s="250"/>
      <c r="AE3" s="251"/>
      <c r="AF3" s="249" t="s">
        <v>35</v>
      </c>
      <c r="AG3" s="250"/>
      <c r="AH3" s="250"/>
      <c r="AI3" s="250"/>
      <c r="AJ3" s="251"/>
      <c r="AK3" s="249" t="s">
        <v>36</v>
      </c>
      <c r="AL3" s="250"/>
      <c r="AM3" s="250"/>
      <c r="AN3" s="250"/>
      <c r="AO3" s="251"/>
      <c r="AP3" s="249" t="s">
        <v>37</v>
      </c>
      <c r="AQ3" s="250"/>
      <c r="AR3" s="250"/>
      <c r="AS3" s="250"/>
      <c r="AT3" s="251"/>
      <c r="AU3" s="249" t="s">
        <v>38</v>
      </c>
      <c r="AV3" s="250"/>
      <c r="AW3" s="250"/>
      <c r="AX3" s="250"/>
      <c r="AY3" s="251"/>
      <c r="AZ3" s="80" t="s">
        <v>39</v>
      </c>
      <c r="BA3" s="249" t="s">
        <v>40</v>
      </c>
      <c r="BB3" s="250"/>
      <c r="BC3" s="250"/>
      <c r="BD3" s="250"/>
      <c r="BE3" s="251"/>
      <c r="BF3" s="249" t="s">
        <v>41</v>
      </c>
      <c r="BG3" s="250"/>
      <c r="BH3" s="250"/>
      <c r="BI3" s="250"/>
      <c r="BJ3" s="251"/>
      <c r="BK3" s="249" t="s">
        <v>42</v>
      </c>
      <c r="BL3" s="250"/>
      <c r="BM3" s="250"/>
      <c r="BN3" s="250"/>
      <c r="BO3" s="251"/>
      <c r="BP3" s="249" t="s">
        <v>43</v>
      </c>
      <c r="BQ3" s="250"/>
      <c r="BR3" s="250"/>
      <c r="BS3" s="250"/>
      <c r="BT3" s="251"/>
      <c r="BU3" s="249" t="s">
        <v>44</v>
      </c>
      <c r="BV3" s="250"/>
      <c r="BW3" s="250"/>
      <c r="BX3" s="250"/>
      <c r="BY3" s="251"/>
      <c r="BZ3" s="249" t="s">
        <v>45</v>
      </c>
      <c r="CA3" s="250"/>
      <c r="CB3" s="250"/>
      <c r="CC3" s="250"/>
      <c r="CD3" s="252"/>
      <c r="CE3" s="253" t="s">
        <v>46</v>
      </c>
      <c r="CF3" s="250"/>
      <c r="CG3" s="250"/>
      <c r="CH3" s="251"/>
      <c r="CI3" s="249" t="s">
        <v>47</v>
      </c>
      <c r="CJ3" s="250"/>
      <c r="CK3" s="250"/>
      <c r="CL3" s="251"/>
      <c r="CM3" s="249" t="s">
        <v>48</v>
      </c>
      <c r="CN3" s="250"/>
      <c r="CO3" s="250"/>
      <c r="CP3" s="251"/>
      <c r="CQ3" s="249" t="s">
        <v>49</v>
      </c>
      <c r="CR3" s="250"/>
      <c r="CS3" s="250"/>
      <c r="CT3" s="251"/>
      <c r="CU3" s="249" t="s">
        <v>50</v>
      </c>
      <c r="CV3" s="250"/>
      <c r="CW3" s="250"/>
      <c r="CX3" s="251"/>
      <c r="CY3" s="249" t="s">
        <v>51</v>
      </c>
      <c r="CZ3" s="250"/>
      <c r="DA3" s="250"/>
      <c r="DB3" s="252"/>
      <c r="DC3" s="81" t="s">
        <v>52</v>
      </c>
      <c r="DD3" s="253" t="s">
        <v>53</v>
      </c>
      <c r="DE3" s="250"/>
      <c r="DF3" s="250"/>
      <c r="DG3" s="251"/>
      <c r="DH3" s="82" t="s">
        <v>54</v>
      </c>
      <c r="DI3" s="82" t="s">
        <v>55</v>
      </c>
      <c r="DJ3" s="83" t="s">
        <v>56</v>
      </c>
      <c r="DK3" s="84" t="s">
        <v>31</v>
      </c>
      <c r="DL3" s="85" t="s">
        <v>57</v>
      </c>
      <c r="DM3" s="85" t="s">
        <v>58</v>
      </c>
      <c r="DN3" s="86" t="s">
        <v>59</v>
      </c>
      <c r="DO3" s="87" t="s">
        <v>60</v>
      </c>
      <c r="DP3" s="86" t="s">
        <v>58</v>
      </c>
      <c r="DQ3" s="85" t="s">
        <v>61</v>
      </c>
      <c r="DR3" s="85" t="s">
        <v>62</v>
      </c>
      <c r="DS3" s="85" t="s">
        <v>58</v>
      </c>
      <c r="DT3" s="87" t="s">
        <v>63</v>
      </c>
      <c r="DU3" s="87" t="s">
        <v>64</v>
      </c>
      <c r="DV3" s="88" t="s">
        <v>65</v>
      </c>
      <c r="DW3" s="87" t="s">
        <v>66</v>
      </c>
      <c r="DX3" s="89">
        <f>LARGE(DI4:DI23,1)</f>
        <v>157.66666666666669</v>
      </c>
      <c r="DY3" s="90" t="s">
        <v>67</v>
      </c>
      <c r="DZ3" s="91"/>
      <c r="EA3" s="70"/>
      <c r="EB3" s="70"/>
    </row>
    <row r="4" spans="1:132" ht="15.95" customHeight="1">
      <c r="A4" s="70"/>
      <c r="B4" s="70"/>
      <c r="C4" s="64"/>
      <c r="D4" s="92" t="s">
        <v>13</v>
      </c>
      <c r="E4" s="93">
        <v>1</v>
      </c>
      <c r="F4" s="93" t="s">
        <v>300</v>
      </c>
      <c r="G4" s="93" t="s">
        <v>452</v>
      </c>
      <c r="H4" s="93" t="s">
        <v>453</v>
      </c>
      <c r="I4" s="93"/>
      <c r="J4" s="94"/>
      <c r="K4" s="93"/>
      <c r="L4" s="95">
        <v>13</v>
      </c>
      <c r="M4" s="95">
        <v>14</v>
      </c>
      <c r="N4" s="95">
        <v>14</v>
      </c>
      <c r="O4" s="96"/>
      <c r="P4" s="97">
        <f t="shared" ref="P4:P23" si="0">AVERAGE(L4:O4)</f>
        <v>13.666666666666666</v>
      </c>
      <c r="Q4" s="95">
        <v>15</v>
      </c>
      <c r="R4" s="95">
        <v>14</v>
      </c>
      <c r="S4" s="95">
        <v>14</v>
      </c>
      <c r="T4" s="96"/>
      <c r="U4" s="97">
        <f t="shared" ref="U4:U23" si="1">AVERAGE(Q4:T4)</f>
        <v>14.333333333333334</v>
      </c>
      <c r="V4" s="95">
        <v>16</v>
      </c>
      <c r="W4" s="95">
        <v>14</v>
      </c>
      <c r="X4" s="95">
        <v>12</v>
      </c>
      <c r="Y4" s="96"/>
      <c r="Z4" s="97">
        <f t="shared" ref="Z4:Z23" si="2">AVERAGE(V4:Y4)</f>
        <v>14</v>
      </c>
      <c r="AA4" s="95">
        <v>13</v>
      </c>
      <c r="AB4" s="95">
        <v>13</v>
      </c>
      <c r="AC4" s="95">
        <v>14</v>
      </c>
      <c r="AD4" s="96"/>
      <c r="AE4" s="97">
        <f t="shared" ref="AE4:AE23" si="3">AVERAGE(AA4:AD4)</f>
        <v>13.333333333333334</v>
      </c>
      <c r="AF4" s="95">
        <v>11</v>
      </c>
      <c r="AG4" s="95">
        <v>14</v>
      </c>
      <c r="AH4" s="95">
        <v>16</v>
      </c>
      <c r="AI4" s="96"/>
      <c r="AJ4" s="97">
        <f t="shared" ref="AJ4:AJ23" si="4">AVERAGE(AF4:AI4)</f>
        <v>13.666666666666666</v>
      </c>
      <c r="AK4" s="95">
        <v>11</v>
      </c>
      <c r="AL4" s="95">
        <v>13</v>
      </c>
      <c r="AM4" s="95">
        <v>15</v>
      </c>
      <c r="AN4" s="96"/>
      <c r="AO4" s="97">
        <f t="shared" ref="AO4:AO23" si="5">AVERAGE(AK4:AN4)</f>
        <v>13</v>
      </c>
      <c r="AP4" s="95">
        <v>13</v>
      </c>
      <c r="AQ4" s="95">
        <v>13</v>
      </c>
      <c r="AR4" s="95">
        <v>16</v>
      </c>
      <c r="AS4" s="96"/>
      <c r="AT4" s="97">
        <f t="shared" ref="AT4:AT23" si="6">AVERAGE(AP4:AS4)</f>
        <v>14</v>
      </c>
      <c r="AU4" s="95">
        <v>13</v>
      </c>
      <c r="AV4" s="95">
        <v>12</v>
      </c>
      <c r="AW4" s="95">
        <v>13</v>
      </c>
      <c r="AX4" s="96"/>
      <c r="AY4" s="97">
        <f t="shared" ref="AY4:AY23" si="7">AVERAGE(AU4:AX4)</f>
        <v>12.666666666666666</v>
      </c>
      <c r="AZ4" s="98">
        <f t="shared" ref="AZ4:AZ23" si="8">P4+U4+Z4+AE4+AJ4+AO4+AT4+AY4</f>
        <v>108.66666666666667</v>
      </c>
      <c r="BA4" s="99">
        <v>0</v>
      </c>
      <c r="BB4" s="99">
        <v>0</v>
      </c>
      <c r="BC4" s="99">
        <v>0</v>
      </c>
      <c r="BD4" s="100"/>
      <c r="BE4" s="97">
        <f t="shared" ref="BE4:BE23" si="9">AVERAGE(BA4:BD4)</f>
        <v>0</v>
      </c>
      <c r="BF4" s="99">
        <v>0</v>
      </c>
      <c r="BG4" s="99">
        <v>0</v>
      </c>
      <c r="BH4" s="99">
        <v>0</v>
      </c>
      <c r="BI4" s="100"/>
      <c r="BJ4" s="97">
        <f t="shared" ref="BJ4:BJ23" si="10">AVERAGE(BF4:BI4)</f>
        <v>0</v>
      </c>
      <c r="BK4" s="99">
        <v>0</v>
      </c>
      <c r="BL4" s="99">
        <v>0</v>
      </c>
      <c r="BM4" s="99">
        <v>0</v>
      </c>
      <c r="BN4" s="100"/>
      <c r="BO4" s="97">
        <f t="shared" ref="BO4:BO23" si="11">AVERAGE(BK4:BN4)</f>
        <v>0</v>
      </c>
      <c r="BP4" s="99">
        <v>0</v>
      </c>
      <c r="BQ4" s="99">
        <v>0</v>
      </c>
      <c r="BR4" s="99">
        <v>0</v>
      </c>
      <c r="BS4" s="100"/>
      <c r="BT4" s="97">
        <f t="shared" ref="BT4:BT23" si="12">AVERAGE(BP4:BS4)</f>
        <v>0</v>
      </c>
      <c r="BU4" s="101">
        <v>0</v>
      </c>
      <c r="BV4" s="101">
        <v>0</v>
      </c>
      <c r="BW4" s="101">
        <v>0</v>
      </c>
      <c r="BX4" s="100"/>
      <c r="BY4" s="97">
        <f t="shared" ref="BY4:BY23" si="13">AVERAGE(BU4:BX4)</f>
        <v>0</v>
      </c>
      <c r="BZ4" s="101">
        <v>0</v>
      </c>
      <c r="CA4" s="101">
        <v>0</v>
      </c>
      <c r="CB4" s="101">
        <v>0</v>
      </c>
      <c r="CC4" s="102"/>
      <c r="CD4" s="103">
        <f t="shared" ref="CD4:CD23" si="14">AVERAGE(BZ4:CC4)</f>
        <v>0</v>
      </c>
      <c r="CE4" s="104"/>
      <c r="CF4" s="105"/>
      <c r="CG4" s="105"/>
      <c r="CH4" s="100"/>
      <c r="CI4" s="105"/>
      <c r="CJ4" s="105"/>
      <c r="CK4" s="105"/>
      <c r="CL4" s="100"/>
      <c r="CM4" s="105"/>
      <c r="CN4" s="105"/>
      <c r="CO4" s="105"/>
      <c r="CP4" s="100"/>
      <c r="CQ4" s="105"/>
      <c r="CR4" s="105"/>
      <c r="CS4" s="105"/>
      <c r="CT4" s="100"/>
      <c r="CU4" s="105"/>
      <c r="CV4" s="105"/>
      <c r="CW4" s="105"/>
      <c r="CX4" s="100"/>
      <c r="CY4" s="105"/>
      <c r="CZ4" s="105"/>
      <c r="DA4" s="105"/>
      <c r="DB4" s="106"/>
      <c r="DC4" s="107"/>
      <c r="DD4" s="108">
        <f>SUM(BA4,BF4,BK4,BP4,BU4,BZ4)</f>
        <v>0</v>
      </c>
      <c r="DE4" s="109">
        <f>SUM(BB4,BG4,BL4,BQ4,BV4,CA4)</f>
        <v>0</v>
      </c>
      <c r="DF4" s="109">
        <f>SUM(BC4,BH4,BM4,BR4,BW4,CB4)</f>
        <v>0</v>
      </c>
      <c r="DG4" s="96">
        <f>SUM(BD4,BI4,BN4,BS4,BX4,CC4)</f>
        <v>0</v>
      </c>
      <c r="DH4" s="110">
        <f t="shared" ref="DH4:DH23" si="15">BE4+BJ4+BT4+BO4+BY4+CD4</f>
        <v>0</v>
      </c>
      <c r="DI4" s="97">
        <f t="shared" ref="DI4:DI23" si="16">AZ4-DH4</f>
        <v>108.66666666666667</v>
      </c>
      <c r="DJ4" s="111">
        <f t="shared" ref="DJ4:DJ23" si="17">RANK(DI4,$DI$4:$DI$23,0)</f>
        <v>8</v>
      </c>
      <c r="DK4" s="112">
        <f t="shared" ref="DK4:DK23" si="18">P4</f>
        <v>13.666666666666666</v>
      </c>
      <c r="DL4" s="97">
        <f t="shared" ref="DL4:DL23" si="19">DI4*10^3+DK4</f>
        <v>108680.33333333334</v>
      </c>
      <c r="DM4" s="97">
        <f t="shared" ref="DM4:DM23" si="20">RANK(DL4,$DL$4:$DL$23,0)</f>
        <v>8</v>
      </c>
      <c r="DN4" s="97">
        <f t="shared" ref="DN4:DN23" si="21">AJ4</f>
        <v>13.666666666666666</v>
      </c>
      <c r="DO4" s="97">
        <f t="shared" ref="DO4:DO23" si="22">(DI4*10^3+DK4)*10^3+DN4</f>
        <v>108680347.00000001</v>
      </c>
      <c r="DP4" s="97">
        <f t="shared" ref="DP4:DP23" si="23">RANK(DO4,$DO$4:$DO$23,0)</f>
        <v>8</v>
      </c>
      <c r="DQ4" s="113">
        <f t="shared" ref="DQ4:DQ23" si="24">U4</f>
        <v>14.333333333333334</v>
      </c>
      <c r="DR4" s="113">
        <f t="shared" ref="DR4:DR24" si="25">((DI4*10^3+DK4)*10^3+DN4)*10^3+DQ4</f>
        <v>108680347014.33334</v>
      </c>
      <c r="DS4" s="113">
        <f t="shared" ref="DS4:DS23" si="26">RANK(DR4,$DR$4:$DR$23,0)</f>
        <v>8</v>
      </c>
      <c r="DT4" s="113">
        <f t="shared" ref="DT4:DT23" si="27">AO4</f>
        <v>13</v>
      </c>
      <c r="DU4" s="113">
        <f t="shared" ref="DU4:DU23" si="28">(((DI4*10^3+DK4)*10^3+DN4)*10^3+DQ4)*10^3+DT4</f>
        <v>108680347014346.34</v>
      </c>
      <c r="DV4" s="114">
        <f t="shared" ref="DV4:DV23" si="29">IF(F4&gt;0,RANK(DU4,$DU$4:$DU$23,0),20)</f>
        <v>8</v>
      </c>
      <c r="DW4" s="113" t="e">
        <f>IF(DV4&lt;&gt;20,RANK(DV4,$DV$4:$DV$23,1)+COUNTIF(DV$4:DV4,DV4)-1,20)</f>
        <v>#REF!</v>
      </c>
      <c r="DX4" s="115">
        <f t="shared" ref="DX4:DX23" si="30">DI4/$DX$3</f>
        <v>0.68921775898520077</v>
      </c>
      <c r="DY4" s="116" t="str">
        <f t="shared" ref="DY4:DY23" si="31">IF(COUNTIF(CE4:DB4,"x")&gt;0,"Dis",IF(COUNTIF(DC4,"x")&gt;0,"Abbruch","-"))</f>
        <v>-</v>
      </c>
      <c r="DZ4" s="91"/>
      <c r="EA4" s="70"/>
      <c r="EB4" s="70"/>
    </row>
    <row r="5" spans="1:132" ht="15.95" customHeight="1">
      <c r="A5" s="70"/>
      <c r="B5" s="70"/>
      <c r="C5" s="64"/>
      <c r="D5" s="92"/>
      <c r="E5" s="117"/>
      <c r="F5" s="93" t="s">
        <v>454</v>
      </c>
      <c r="G5" s="93" t="s">
        <v>149</v>
      </c>
      <c r="H5" s="93" t="s">
        <v>162</v>
      </c>
      <c r="I5" s="117"/>
      <c r="J5" s="117"/>
      <c r="K5" s="117"/>
      <c r="L5" s="95">
        <v>22</v>
      </c>
      <c r="M5" s="95">
        <v>18</v>
      </c>
      <c r="N5" s="95">
        <v>20</v>
      </c>
      <c r="O5" s="96"/>
      <c r="P5" s="97">
        <f t="shared" si="0"/>
        <v>20</v>
      </c>
      <c r="Q5" s="95">
        <v>22</v>
      </c>
      <c r="R5" s="95">
        <v>17</v>
      </c>
      <c r="S5" s="95">
        <v>18</v>
      </c>
      <c r="T5" s="96"/>
      <c r="U5" s="97">
        <f t="shared" si="1"/>
        <v>19</v>
      </c>
      <c r="V5" s="95">
        <v>20</v>
      </c>
      <c r="W5" s="95">
        <v>18</v>
      </c>
      <c r="X5" s="95">
        <v>18</v>
      </c>
      <c r="Y5" s="96"/>
      <c r="Z5" s="97">
        <f t="shared" si="2"/>
        <v>18.666666666666668</v>
      </c>
      <c r="AA5" s="95">
        <v>22</v>
      </c>
      <c r="AB5" s="95">
        <v>17</v>
      </c>
      <c r="AC5" s="95">
        <v>18</v>
      </c>
      <c r="AD5" s="96"/>
      <c r="AE5" s="97">
        <f t="shared" si="3"/>
        <v>19</v>
      </c>
      <c r="AF5" s="95">
        <v>20</v>
      </c>
      <c r="AG5" s="95">
        <v>18</v>
      </c>
      <c r="AH5" s="95">
        <v>20</v>
      </c>
      <c r="AI5" s="96"/>
      <c r="AJ5" s="97">
        <f t="shared" si="4"/>
        <v>19.333333333333332</v>
      </c>
      <c r="AK5" s="95">
        <v>20</v>
      </c>
      <c r="AL5" s="95">
        <v>17</v>
      </c>
      <c r="AM5" s="95">
        <v>18</v>
      </c>
      <c r="AN5" s="96"/>
      <c r="AO5" s="97">
        <f t="shared" si="5"/>
        <v>18.333333333333332</v>
      </c>
      <c r="AP5" s="95">
        <v>22</v>
      </c>
      <c r="AQ5" s="95">
        <v>17</v>
      </c>
      <c r="AR5" s="95">
        <v>19</v>
      </c>
      <c r="AS5" s="96"/>
      <c r="AT5" s="97">
        <f t="shared" si="6"/>
        <v>19.333333333333332</v>
      </c>
      <c r="AU5" s="95">
        <v>20</v>
      </c>
      <c r="AV5" s="95">
        <v>17</v>
      </c>
      <c r="AW5" s="95">
        <v>20</v>
      </c>
      <c r="AX5" s="96"/>
      <c r="AY5" s="97">
        <f t="shared" si="7"/>
        <v>19</v>
      </c>
      <c r="AZ5" s="98">
        <f t="shared" si="8"/>
        <v>152.66666666666666</v>
      </c>
      <c r="BA5" s="99">
        <v>0</v>
      </c>
      <c r="BB5" s="99">
        <v>0</v>
      </c>
      <c r="BC5" s="99">
        <v>0</v>
      </c>
      <c r="BD5" s="100"/>
      <c r="BE5" s="97">
        <f t="shared" si="9"/>
        <v>0</v>
      </c>
      <c r="BF5" s="99">
        <v>0</v>
      </c>
      <c r="BG5" s="99">
        <v>0</v>
      </c>
      <c r="BH5" s="99">
        <v>0</v>
      </c>
      <c r="BI5" s="100"/>
      <c r="BJ5" s="97">
        <f t="shared" si="10"/>
        <v>0</v>
      </c>
      <c r="BK5" s="99">
        <v>0</v>
      </c>
      <c r="BL5" s="99">
        <v>0</v>
      </c>
      <c r="BM5" s="99">
        <v>0</v>
      </c>
      <c r="BN5" s="100"/>
      <c r="BO5" s="97">
        <f t="shared" si="11"/>
        <v>0</v>
      </c>
      <c r="BP5" s="99">
        <v>0</v>
      </c>
      <c r="BQ5" s="99">
        <v>0</v>
      </c>
      <c r="BR5" s="99">
        <v>0</v>
      </c>
      <c r="BS5" s="100"/>
      <c r="BT5" s="97">
        <f t="shared" si="12"/>
        <v>0</v>
      </c>
      <c r="BU5" s="101">
        <v>0</v>
      </c>
      <c r="BV5" s="101">
        <v>0</v>
      </c>
      <c r="BW5" s="101">
        <v>0</v>
      </c>
      <c r="BX5" s="100"/>
      <c r="BY5" s="97">
        <f t="shared" si="13"/>
        <v>0</v>
      </c>
      <c r="BZ5" s="101">
        <v>0</v>
      </c>
      <c r="CA5" s="101">
        <v>0</v>
      </c>
      <c r="CB5" s="101">
        <v>0</v>
      </c>
      <c r="CC5" s="102"/>
      <c r="CD5" s="103">
        <f t="shared" si="14"/>
        <v>0</v>
      </c>
      <c r="CE5" s="104"/>
      <c r="CF5" s="105"/>
      <c r="CG5" s="105"/>
      <c r="CH5" s="100"/>
      <c r="CI5" s="105"/>
      <c r="CJ5" s="105"/>
      <c r="CK5" s="105"/>
      <c r="CL5" s="100"/>
      <c r="CM5" s="105"/>
      <c r="CN5" s="105"/>
      <c r="CO5" s="105"/>
      <c r="CP5" s="100"/>
      <c r="CQ5" s="105"/>
      <c r="CR5" s="105"/>
      <c r="CS5" s="105"/>
      <c r="CT5" s="100"/>
      <c r="CU5" s="105"/>
      <c r="CV5" s="105"/>
      <c r="CW5" s="105"/>
      <c r="CX5" s="100"/>
      <c r="CY5" s="105"/>
      <c r="CZ5" s="105"/>
      <c r="DA5" s="105"/>
      <c r="DB5" s="106"/>
      <c r="DC5" s="107"/>
      <c r="DD5" s="108">
        <v>0</v>
      </c>
      <c r="DE5" s="109">
        <v>0</v>
      </c>
      <c r="DF5" s="109">
        <v>0</v>
      </c>
      <c r="DG5" s="96">
        <f t="shared" ref="DG5:DG23" si="32">SUM(BD5,BI5,BN5,BS5,BX5,CC5)</f>
        <v>0</v>
      </c>
      <c r="DH5" s="110">
        <f t="shared" si="15"/>
        <v>0</v>
      </c>
      <c r="DI5" s="97">
        <f t="shared" si="16"/>
        <v>152.66666666666666</v>
      </c>
      <c r="DJ5" s="111">
        <f t="shared" si="17"/>
        <v>4</v>
      </c>
      <c r="DK5" s="112">
        <f t="shared" si="18"/>
        <v>20</v>
      </c>
      <c r="DL5" s="97">
        <f t="shared" si="19"/>
        <v>152686.66666666666</v>
      </c>
      <c r="DM5" s="97">
        <f t="shared" si="20"/>
        <v>4</v>
      </c>
      <c r="DN5" s="97">
        <f t="shared" si="21"/>
        <v>19.333333333333332</v>
      </c>
      <c r="DO5" s="97">
        <f t="shared" si="22"/>
        <v>152686686</v>
      </c>
      <c r="DP5" s="97">
        <f t="shared" si="23"/>
        <v>4</v>
      </c>
      <c r="DQ5" s="113">
        <f t="shared" si="24"/>
        <v>19</v>
      </c>
      <c r="DR5" s="113">
        <f t="shared" si="25"/>
        <v>152686686019</v>
      </c>
      <c r="DS5" s="113">
        <f t="shared" si="26"/>
        <v>4</v>
      </c>
      <c r="DT5" s="113">
        <f t="shared" si="27"/>
        <v>18.333333333333332</v>
      </c>
      <c r="DU5" s="113">
        <f t="shared" si="28"/>
        <v>152686686019018.34</v>
      </c>
      <c r="DV5" s="114">
        <f t="shared" si="29"/>
        <v>4</v>
      </c>
      <c r="DW5" s="113" t="e">
        <f>IF(DV5&lt;&gt;20,RANK(DV5,$DV$4:$DV$23,1)+COUNTIF(DV$4:DV5,DV5)-1,20)</f>
        <v>#REF!</v>
      </c>
      <c r="DX5" s="115">
        <f t="shared" si="30"/>
        <v>0.96828752642706117</v>
      </c>
      <c r="DY5" s="116" t="str">
        <f t="shared" si="31"/>
        <v>-</v>
      </c>
      <c r="DZ5" s="91"/>
      <c r="EA5" s="70"/>
      <c r="EB5" s="70"/>
    </row>
    <row r="6" spans="1:132" ht="15.95" customHeight="1">
      <c r="A6" s="70"/>
      <c r="B6" s="70"/>
      <c r="C6" s="64"/>
      <c r="D6" s="92"/>
      <c r="E6" s="117"/>
      <c r="F6" s="93" t="s">
        <v>455</v>
      </c>
      <c r="G6" s="93" t="s">
        <v>456</v>
      </c>
      <c r="H6" s="93" t="s">
        <v>161</v>
      </c>
      <c r="I6" s="117"/>
      <c r="J6" s="117"/>
      <c r="K6" s="117"/>
      <c r="L6" s="95">
        <v>22</v>
      </c>
      <c r="M6" s="95">
        <v>19</v>
      </c>
      <c r="N6" s="95">
        <v>21</v>
      </c>
      <c r="O6" s="96"/>
      <c r="P6" s="97">
        <f t="shared" si="0"/>
        <v>20.666666666666668</v>
      </c>
      <c r="Q6" s="95">
        <v>22</v>
      </c>
      <c r="R6" s="95">
        <v>18</v>
      </c>
      <c r="S6" s="95">
        <v>20</v>
      </c>
      <c r="T6" s="96"/>
      <c r="U6" s="97">
        <f t="shared" si="1"/>
        <v>20</v>
      </c>
      <c r="V6" s="95">
        <v>20</v>
      </c>
      <c r="W6" s="95">
        <v>18</v>
      </c>
      <c r="X6" s="95">
        <v>15</v>
      </c>
      <c r="Y6" s="96"/>
      <c r="Z6" s="97">
        <f t="shared" si="2"/>
        <v>17.666666666666668</v>
      </c>
      <c r="AA6" s="95">
        <v>22</v>
      </c>
      <c r="AB6" s="95">
        <v>18</v>
      </c>
      <c r="AC6" s="95">
        <v>20</v>
      </c>
      <c r="AD6" s="96"/>
      <c r="AE6" s="97">
        <f t="shared" si="3"/>
        <v>20</v>
      </c>
      <c r="AF6" s="95">
        <v>21</v>
      </c>
      <c r="AG6" s="95">
        <v>18</v>
      </c>
      <c r="AH6" s="95">
        <v>21</v>
      </c>
      <c r="AI6" s="96"/>
      <c r="AJ6" s="97">
        <f t="shared" si="4"/>
        <v>20</v>
      </c>
      <c r="AK6" s="95">
        <v>21</v>
      </c>
      <c r="AL6" s="95">
        <v>18</v>
      </c>
      <c r="AM6" s="95">
        <v>20</v>
      </c>
      <c r="AN6" s="96"/>
      <c r="AO6" s="97">
        <f t="shared" si="5"/>
        <v>19.666666666666668</v>
      </c>
      <c r="AP6" s="95">
        <v>22</v>
      </c>
      <c r="AQ6" s="95">
        <v>18</v>
      </c>
      <c r="AR6" s="95">
        <v>19</v>
      </c>
      <c r="AS6" s="96"/>
      <c r="AT6" s="97">
        <f t="shared" si="6"/>
        <v>19.666666666666668</v>
      </c>
      <c r="AU6" s="95">
        <v>21</v>
      </c>
      <c r="AV6" s="95">
        <v>18</v>
      </c>
      <c r="AW6" s="95">
        <v>20</v>
      </c>
      <c r="AX6" s="96"/>
      <c r="AY6" s="97">
        <f t="shared" si="7"/>
        <v>19.666666666666668</v>
      </c>
      <c r="AZ6" s="98">
        <f t="shared" si="8"/>
        <v>157.33333333333334</v>
      </c>
      <c r="BA6" s="99">
        <v>0</v>
      </c>
      <c r="BB6" s="99">
        <v>0</v>
      </c>
      <c r="BC6" s="99">
        <v>0</v>
      </c>
      <c r="BD6" s="100"/>
      <c r="BE6" s="97">
        <f t="shared" si="9"/>
        <v>0</v>
      </c>
      <c r="BF6" s="99">
        <v>0</v>
      </c>
      <c r="BG6" s="99">
        <v>0</v>
      </c>
      <c r="BH6" s="99">
        <v>0</v>
      </c>
      <c r="BI6" s="100"/>
      <c r="BJ6" s="97">
        <f t="shared" si="10"/>
        <v>0</v>
      </c>
      <c r="BK6" s="99">
        <v>0</v>
      </c>
      <c r="BL6" s="99">
        <v>0</v>
      </c>
      <c r="BM6" s="99">
        <v>0</v>
      </c>
      <c r="BN6" s="100"/>
      <c r="BO6" s="97">
        <f t="shared" si="11"/>
        <v>0</v>
      </c>
      <c r="BP6" s="99">
        <v>0</v>
      </c>
      <c r="BQ6" s="99">
        <v>0</v>
      </c>
      <c r="BR6" s="99">
        <v>0</v>
      </c>
      <c r="BS6" s="100"/>
      <c r="BT6" s="97">
        <f t="shared" si="12"/>
        <v>0</v>
      </c>
      <c r="BU6" s="101">
        <v>0</v>
      </c>
      <c r="BV6" s="101">
        <v>0</v>
      </c>
      <c r="BW6" s="101">
        <v>0</v>
      </c>
      <c r="BX6" s="100"/>
      <c r="BY6" s="97">
        <f t="shared" si="13"/>
        <v>0</v>
      </c>
      <c r="BZ6" s="101">
        <v>0</v>
      </c>
      <c r="CA6" s="101">
        <v>0</v>
      </c>
      <c r="CB6" s="101">
        <v>0</v>
      </c>
      <c r="CC6" s="102"/>
      <c r="CD6" s="103">
        <f t="shared" si="14"/>
        <v>0</v>
      </c>
      <c r="CE6" s="104"/>
      <c r="CF6" s="105"/>
      <c r="CG6" s="105"/>
      <c r="CH6" s="100"/>
      <c r="CI6" s="105"/>
      <c r="CJ6" s="105"/>
      <c r="CK6" s="105"/>
      <c r="CL6" s="100"/>
      <c r="CM6" s="105"/>
      <c r="CN6" s="105"/>
      <c r="CO6" s="105"/>
      <c r="CP6" s="100"/>
      <c r="CQ6" s="105"/>
      <c r="CR6" s="105"/>
      <c r="CS6" s="105"/>
      <c r="CT6" s="100"/>
      <c r="CU6" s="105"/>
      <c r="CV6" s="105"/>
      <c r="CW6" s="105"/>
      <c r="CX6" s="100"/>
      <c r="CY6" s="105"/>
      <c r="CZ6" s="105"/>
      <c r="DA6" s="105"/>
      <c r="DB6" s="106"/>
      <c r="DC6" s="107"/>
      <c r="DD6" s="108">
        <f t="shared" ref="DD6:DD23" si="33">SUM(BA6,BF6,BK6,BP6,BU6,BZ6)</f>
        <v>0</v>
      </c>
      <c r="DE6" s="109">
        <f t="shared" ref="DE6:DE23" si="34">SUM(BB6,BG6,BL6,BQ6,BV6,CA6)</f>
        <v>0</v>
      </c>
      <c r="DF6" s="109">
        <f t="shared" ref="DF6:DF23" si="35">SUM(BC6,BH6,BM6,BR6,BW6,CB6)</f>
        <v>0</v>
      </c>
      <c r="DG6" s="96">
        <f t="shared" si="32"/>
        <v>0</v>
      </c>
      <c r="DH6" s="110">
        <f t="shared" si="15"/>
        <v>0</v>
      </c>
      <c r="DI6" s="97">
        <f t="shared" si="16"/>
        <v>157.33333333333334</v>
      </c>
      <c r="DJ6" s="111">
        <f t="shared" si="17"/>
        <v>2</v>
      </c>
      <c r="DK6" s="112">
        <f t="shared" si="18"/>
        <v>20.666666666666668</v>
      </c>
      <c r="DL6" s="97">
        <f t="shared" si="19"/>
        <v>157354</v>
      </c>
      <c r="DM6" s="97">
        <f t="shared" si="20"/>
        <v>2</v>
      </c>
      <c r="DN6" s="97">
        <f t="shared" si="21"/>
        <v>20</v>
      </c>
      <c r="DO6" s="97">
        <f t="shared" si="22"/>
        <v>157354020</v>
      </c>
      <c r="DP6" s="97">
        <f t="shared" si="23"/>
        <v>2</v>
      </c>
      <c r="DQ6" s="113">
        <f t="shared" si="24"/>
        <v>20</v>
      </c>
      <c r="DR6" s="113">
        <f t="shared" si="25"/>
        <v>157354020020</v>
      </c>
      <c r="DS6" s="113">
        <f t="shared" si="26"/>
        <v>2</v>
      </c>
      <c r="DT6" s="113">
        <f t="shared" si="27"/>
        <v>19.666666666666668</v>
      </c>
      <c r="DU6" s="113">
        <f t="shared" si="28"/>
        <v>157354020020019.66</v>
      </c>
      <c r="DV6" s="114">
        <f t="shared" si="29"/>
        <v>2</v>
      </c>
      <c r="DW6" s="113" t="e">
        <f>IF(DV6&lt;&gt;20,RANK(DV6,$DV$4:$DV$23,1)+COUNTIF(DV$4:DV6,DV6)-1,20)</f>
        <v>#REF!</v>
      </c>
      <c r="DX6" s="115">
        <f t="shared" si="30"/>
        <v>0.9978858350951374</v>
      </c>
      <c r="DY6" s="116" t="str">
        <f t="shared" si="31"/>
        <v>-</v>
      </c>
      <c r="DZ6" s="91"/>
      <c r="EA6" s="70"/>
      <c r="EB6" s="70"/>
    </row>
    <row r="7" spans="1:132" ht="15.95" customHeight="1">
      <c r="A7" s="70"/>
      <c r="B7" s="70"/>
      <c r="C7" s="64"/>
      <c r="D7" s="92"/>
      <c r="E7" s="117"/>
      <c r="F7" s="93" t="s">
        <v>457</v>
      </c>
      <c r="G7" s="93" t="s">
        <v>332</v>
      </c>
      <c r="H7" s="93" t="s">
        <v>333</v>
      </c>
      <c r="I7" s="117"/>
      <c r="J7" s="117"/>
      <c r="K7" s="117"/>
      <c r="L7" s="95">
        <v>19</v>
      </c>
      <c r="M7" s="95">
        <v>18</v>
      </c>
      <c r="N7" s="95">
        <v>22</v>
      </c>
      <c r="O7" s="96"/>
      <c r="P7" s="97">
        <f t="shared" si="0"/>
        <v>19.666666666666668</v>
      </c>
      <c r="Q7" s="95">
        <v>19</v>
      </c>
      <c r="R7" s="95">
        <v>17</v>
      </c>
      <c r="S7" s="95">
        <v>21</v>
      </c>
      <c r="T7" s="96"/>
      <c r="U7" s="97">
        <f t="shared" si="1"/>
        <v>19</v>
      </c>
      <c r="V7" s="95">
        <v>18</v>
      </c>
      <c r="W7" s="95">
        <v>17</v>
      </c>
      <c r="X7" s="95">
        <v>21</v>
      </c>
      <c r="Y7" s="96"/>
      <c r="Z7" s="97">
        <f t="shared" si="2"/>
        <v>18.666666666666668</v>
      </c>
      <c r="AA7" s="95">
        <v>21</v>
      </c>
      <c r="AB7" s="95">
        <v>17</v>
      </c>
      <c r="AC7" s="95">
        <v>20</v>
      </c>
      <c r="AD7" s="96"/>
      <c r="AE7" s="97">
        <f t="shared" si="3"/>
        <v>19.333333333333332</v>
      </c>
      <c r="AF7" s="95">
        <v>21</v>
      </c>
      <c r="AG7" s="95">
        <v>17</v>
      </c>
      <c r="AH7" s="95">
        <v>20</v>
      </c>
      <c r="AI7" s="96"/>
      <c r="AJ7" s="97">
        <f t="shared" si="4"/>
        <v>19.333333333333332</v>
      </c>
      <c r="AK7" s="95">
        <v>21</v>
      </c>
      <c r="AL7" s="95">
        <v>16</v>
      </c>
      <c r="AM7" s="95">
        <v>21</v>
      </c>
      <c r="AN7" s="96"/>
      <c r="AO7" s="97">
        <f t="shared" si="5"/>
        <v>19.333333333333332</v>
      </c>
      <c r="AP7" s="95">
        <v>22</v>
      </c>
      <c r="AQ7" s="95">
        <v>16</v>
      </c>
      <c r="AR7" s="95">
        <v>21</v>
      </c>
      <c r="AS7" s="96"/>
      <c r="AT7" s="97">
        <f t="shared" si="6"/>
        <v>19.666666666666668</v>
      </c>
      <c r="AU7" s="95">
        <v>22</v>
      </c>
      <c r="AV7" s="95">
        <v>15</v>
      </c>
      <c r="AW7" s="95">
        <v>20</v>
      </c>
      <c r="AX7" s="96"/>
      <c r="AY7" s="97">
        <f t="shared" si="7"/>
        <v>19</v>
      </c>
      <c r="AZ7" s="98">
        <f t="shared" si="8"/>
        <v>154</v>
      </c>
      <c r="BA7" s="99">
        <v>2</v>
      </c>
      <c r="BB7" s="99">
        <v>3</v>
      </c>
      <c r="BC7" s="99">
        <v>3</v>
      </c>
      <c r="BD7" s="100"/>
      <c r="BE7" s="97">
        <f t="shared" si="9"/>
        <v>2.6666666666666665</v>
      </c>
      <c r="BF7" s="99">
        <v>0</v>
      </c>
      <c r="BG7" s="99">
        <v>0</v>
      </c>
      <c r="BH7" s="99">
        <v>0</v>
      </c>
      <c r="BI7" s="100"/>
      <c r="BJ7" s="97">
        <f t="shared" si="10"/>
        <v>0</v>
      </c>
      <c r="BK7" s="99">
        <v>0</v>
      </c>
      <c r="BL7" s="99">
        <v>0</v>
      </c>
      <c r="BM7" s="99">
        <v>0</v>
      </c>
      <c r="BN7" s="100"/>
      <c r="BO7" s="97">
        <f t="shared" si="11"/>
        <v>0</v>
      </c>
      <c r="BP7" s="99">
        <v>0</v>
      </c>
      <c r="BQ7" s="99">
        <v>0</v>
      </c>
      <c r="BR7" s="99">
        <v>0</v>
      </c>
      <c r="BS7" s="100"/>
      <c r="BT7" s="97">
        <f t="shared" si="12"/>
        <v>0</v>
      </c>
      <c r="BU7" s="101">
        <v>0</v>
      </c>
      <c r="BV7" s="101">
        <v>0</v>
      </c>
      <c r="BW7" s="101">
        <v>0</v>
      </c>
      <c r="BX7" s="100"/>
      <c r="BY7" s="97">
        <f t="shared" si="13"/>
        <v>0</v>
      </c>
      <c r="BZ7" s="101">
        <v>0</v>
      </c>
      <c r="CA7" s="101">
        <v>0</v>
      </c>
      <c r="CB7" s="101">
        <v>0</v>
      </c>
      <c r="CC7" s="102"/>
      <c r="CD7" s="103">
        <f t="shared" si="14"/>
        <v>0</v>
      </c>
      <c r="CE7" s="104"/>
      <c r="CF7" s="105"/>
      <c r="CG7" s="105"/>
      <c r="CH7" s="100"/>
      <c r="CI7" s="105"/>
      <c r="CJ7" s="105"/>
      <c r="CK7" s="105"/>
      <c r="CL7" s="100"/>
      <c r="CM7" s="105"/>
      <c r="CN7" s="105"/>
      <c r="CO7" s="105"/>
      <c r="CP7" s="100"/>
      <c r="CQ7" s="105"/>
      <c r="CR7" s="105"/>
      <c r="CS7" s="105"/>
      <c r="CT7" s="100"/>
      <c r="CU7" s="105"/>
      <c r="CV7" s="105"/>
      <c r="CW7" s="105"/>
      <c r="CX7" s="100"/>
      <c r="CY7" s="105"/>
      <c r="CZ7" s="105"/>
      <c r="DA7" s="105"/>
      <c r="DB7" s="106"/>
      <c r="DC7" s="107"/>
      <c r="DD7" s="108">
        <f t="shared" si="33"/>
        <v>2</v>
      </c>
      <c r="DE7" s="109">
        <f t="shared" si="34"/>
        <v>3</v>
      </c>
      <c r="DF7" s="109">
        <f t="shared" si="35"/>
        <v>3</v>
      </c>
      <c r="DG7" s="96">
        <f t="shared" si="32"/>
        <v>0</v>
      </c>
      <c r="DH7" s="110">
        <f t="shared" si="15"/>
        <v>2.6666666666666665</v>
      </c>
      <c r="DI7" s="97">
        <f t="shared" si="16"/>
        <v>151.33333333333334</v>
      </c>
      <c r="DJ7" s="111">
        <f t="shared" si="17"/>
        <v>5</v>
      </c>
      <c r="DK7" s="112">
        <f t="shared" si="18"/>
        <v>19.666666666666668</v>
      </c>
      <c r="DL7" s="97">
        <f t="shared" si="19"/>
        <v>151353</v>
      </c>
      <c r="DM7" s="97">
        <f t="shared" si="20"/>
        <v>5</v>
      </c>
      <c r="DN7" s="97">
        <f t="shared" si="21"/>
        <v>19.333333333333332</v>
      </c>
      <c r="DO7" s="97">
        <f t="shared" si="22"/>
        <v>151353019.33333334</v>
      </c>
      <c r="DP7" s="97">
        <f t="shared" si="23"/>
        <v>5</v>
      </c>
      <c r="DQ7" s="113">
        <f t="shared" si="24"/>
        <v>19</v>
      </c>
      <c r="DR7" s="113">
        <f t="shared" si="25"/>
        <v>151353019352.33334</v>
      </c>
      <c r="DS7" s="113">
        <f t="shared" si="26"/>
        <v>5</v>
      </c>
      <c r="DT7" s="113">
        <f t="shared" si="27"/>
        <v>19.333333333333332</v>
      </c>
      <c r="DU7" s="113">
        <f t="shared" si="28"/>
        <v>151353019352352.69</v>
      </c>
      <c r="DV7" s="114">
        <f t="shared" si="29"/>
        <v>5</v>
      </c>
      <c r="DW7" s="113" t="e">
        <f>IF(DV7&lt;&gt;20,RANK(DV7,$DV$4:$DV$23,1)+COUNTIF(DV$4:DV7,DV7)-1,20)</f>
        <v>#REF!</v>
      </c>
      <c r="DX7" s="115">
        <f t="shared" si="30"/>
        <v>0.95983086680761098</v>
      </c>
      <c r="DY7" s="116" t="str">
        <f t="shared" si="31"/>
        <v>-</v>
      </c>
      <c r="DZ7" s="91"/>
      <c r="EA7" s="70"/>
      <c r="EB7" s="70"/>
    </row>
    <row r="8" spans="1:132" ht="15.95" customHeight="1">
      <c r="A8" s="70"/>
      <c r="B8" s="70"/>
      <c r="C8" s="64"/>
      <c r="D8" s="118"/>
      <c r="E8" s="117"/>
      <c r="F8" s="93" t="s">
        <v>458</v>
      </c>
      <c r="G8" s="93" t="s">
        <v>459</v>
      </c>
      <c r="H8" s="93" t="s">
        <v>336</v>
      </c>
      <c r="I8" s="117"/>
      <c r="J8" s="117"/>
      <c r="K8" s="117"/>
      <c r="L8" s="95">
        <v>0</v>
      </c>
      <c r="M8" s="95">
        <v>0</v>
      </c>
      <c r="N8" s="95">
        <v>0</v>
      </c>
      <c r="O8" s="96"/>
      <c r="P8" s="97">
        <f t="shared" si="0"/>
        <v>0</v>
      </c>
      <c r="Q8" s="95">
        <v>0</v>
      </c>
      <c r="R8" s="95">
        <v>0</v>
      </c>
      <c r="S8" s="95">
        <v>0</v>
      </c>
      <c r="T8" s="96"/>
      <c r="U8" s="97">
        <f t="shared" si="1"/>
        <v>0</v>
      </c>
      <c r="V8" s="95">
        <v>0</v>
      </c>
      <c r="W8" s="95">
        <v>0</v>
      </c>
      <c r="X8" s="95">
        <v>0</v>
      </c>
      <c r="Y8" s="96"/>
      <c r="Z8" s="97">
        <f t="shared" si="2"/>
        <v>0</v>
      </c>
      <c r="AA8" s="95">
        <v>0</v>
      </c>
      <c r="AB8" s="95">
        <v>0</v>
      </c>
      <c r="AC8" s="95">
        <v>0</v>
      </c>
      <c r="AD8" s="96"/>
      <c r="AE8" s="97">
        <f t="shared" si="3"/>
        <v>0</v>
      </c>
      <c r="AF8" s="95">
        <v>0</v>
      </c>
      <c r="AG8" s="95">
        <v>0</v>
      </c>
      <c r="AH8" s="95">
        <v>0</v>
      </c>
      <c r="AI8" s="96"/>
      <c r="AJ8" s="97">
        <f t="shared" si="4"/>
        <v>0</v>
      </c>
      <c r="AK8" s="95">
        <v>0</v>
      </c>
      <c r="AL8" s="95">
        <v>0</v>
      </c>
      <c r="AM8" s="95">
        <v>0</v>
      </c>
      <c r="AN8" s="96"/>
      <c r="AO8" s="97">
        <f t="shared" si="5"/>
        <v>0</v>
      </c>
      <c r="AP8" s="95">
        <v>0</v>
      </c>
      <c r="AQ8" s="95">
        <v>0</v>
      </c>
      <c r="AR8" s="95">
        <v>0</v>
      </c>
      <c r="AS8" s="96"/>
      <c r="AT8" s="97">
        <f t="shared" si="6"/>
        <v>0</v>
      </c>
      <c r="AU8" s="95">
        <v>0</v>
      </c>
      <c r="AV8" s="95">
        <v>0</v>
      </c>
      <c r="AW8" s="95">
        <v>0</v>
      </c>
      <c r="AX8" s="96"/>
      <c r="AY8" s="97">
        <f t="shared" si="7"/>
        <v>0</v>
      </c>
      <c r="AZ8" s="98">
        <f t="shared" si="8"/>
        <v>0</v>
      </c>
      <c r="BA8" s="99">
        <v>0</v>
      </c>
      <c r="BB8" s="99">
        <v>0</v>
      </c>
      <c r="BC8" s="99">
        <v>0</v>
      </c>
      <c r="BD8" s="100"/>
      <c r="BE8" s="97">
        <f t="shared" si="9"/>
        <v>0</v>
      </c>
      <c r="BF8" s="99">
        <v>0</v>
      </c>
      <c r="BG8" s="99">
        <v>0</v>
      </c>
      <c r="BH8" s="99">
        <v>0</v>
      </c>
      <c r="BI8" s="100"/>
      <c r="BJ8" s="97">
        <f t="shared" si="10"/>
        <v>0</v>
      </c>
      <c r="BK8" s="99">
        <v>0</v>
      </c>
      <c r="BL8" s="99">
        <v>0</v>
      </c>
      <c r="BM8" s="99">
        <v>0</v>
      </c>
      <c r="BN8" s="100"/>
      <c r="BO8" s="97">
        <f t="shared" si="11"/>
        <v>0</v>
      </c>
      <c r="BP8" s="99">
        <v>0</v>
      </c>
      <c r="BQ8" s="99">
        <v>0</v>
      </c>
      <c r="BR8" s="99">
        <v>0</v>
      </c>
      <c r="BS8" s="100"/>
      <c r="BT8" s="97">
        <f t="shared" si="12"/>
        <v>0</v>
      </c>
      <c r="BU8" s="101">
        <v>0</v>
      </c>
      <c r="BV8" s="101">
        <v>0</v>
      </c>
      <c r="BW8" s="101">
        <v>0</v>
      </c>
      <c r="BX8" s="100"/>
      <c r="BY8" s="97">
        <f t="shared" si="13"/>
        <v>0</v>
      </c>
      <c r="BZ8" s="101">
        <v>0</v>
      </c>
      <c r="CA8" s="101">
        <v>0</v>
      </c>
      <c r="CB8" s="101">
        <v>0</v>
      </c>
      <c r="CC8" s="102"/>
      <c r="CD8" s="103">
        <f t="shared" si="14"/>
        <v>0</v>
      </c>
      <c r="CE8" s="104"/>
      <c r="CF8" s="105"/>
      <c r="CG8" s="105"/>
      <c r="CH8" s="100"/>
      <c r="CI8" s="105"/>
      <c r="CJ8" s="105"/>
      <c r="CK8" s="105"/>
      <c r="CL8" s="100"/>
      <c r="CM8" s="105"/>
      <c r="CN8" s="105"/>
      <c r="CO8" s="105"/>
      <c r="CP8" s="100"/>
      <c r="CQ8" s="105"/>
      <c r="CR8" s="105"/>
      <c r="CS8" s="105"/>
      <c r="CT8" s="100"/>
      <c r="CU8" s="105"/>
      <c r="CV8" s="105"/>
      <c r="CW8" s="105"/>
      <c r="CX8" s="100"/>
      <c r="CY8" s="105"/>
      <c r="CZ8" s="105"/>
      <c r="DA8" s="105"/>
      <c r="DB8" s="106"/>
      <c r="DC8" s="107"/>
      <c r="DD8" s="108">
        <f t="shared" si="33"/>
        <v>0</v>
      </c>
      <c r="DE8" s="109">
        <f t="shared" si="34"/>
        <v>0</v>
      </c>
      <c r="DF8" s="109">
        <f t="shared" si="35"/>
        <v>0</v>
      </c>
      <c r="DG8" s="96">
        <f t="shared" si="32"/>
        <v>0</v>
      </c>
      <c r="DH8" s="110">
        <f t="shared" si="15"/>
        <v>0</v>
      </c>
      <c r="DI8" s="97">
        <f t="shared" si="16"/>
        <v>0</v>
      </c>
      <c r="DJ8" s="111">
        <f t="shared" si="17"/>
        <v>9</v>
      </c>
      <c r="DK8" s="112">
        <f t="shared" si="18"/>
        <v>0</v>
      </c>
      <c r="DL8" s="97">
        <f t="shared" si="19"/>
        <v>0</v>
      </c>
      <c r="DM8" s="97">
        <f t="shared" si="20"/>
        <v>9</v>
      </c>
      <c r="DN8" s="97">
        <f t="shared" si="21"/>
        <v>0</v>
      </c>
      <c r="DO8" s="97">
        <f t="shared" si="22"/>
        <v>0</v>
      </c>
      <c r="DP8" s="97">
        <f t="shared" si="23"/>
        <v>9</v>
      </c>
      <c r="DQ8" s="113">
        <f t="shared" si="24"/>
        <v>0</v>
      </c>
      <c r="DR8" s="113">
        <f t="shared" si="25"/>
        <v>0</v>
      </c>
      <c r="DS8" s="113">
        <f t="shared" si="26"/>
        <v>9</v>
      </c>
      <c r="DT8" s="113">
        <f t="shared" si="27"/>
        <v>0</v>
      </c>
      <c r="DU8" s="113">
        <f t="shared" si="28"/>
        <v>0</v>
      </c>
      <c r="DV8" s="114">
        <f t="shared" si="29"/>
        <v>9</v>
      </c>
      <c r="DW8" s="113" t="e">
        <f>IF(DV8&lt;&gt;20,RANK(DV8,$DV$4:$DV$23,1)+COUNTIF(DV$4:DV8,DV8)-1,20)</f>
        <v>#REF!</v>
      </c>
      <c r="DX8" s="115">
        <f t="shared" si="30"/>
        <v>0</v>
      </c>
      <c r="DY8" s="116" t="str">
        <f t="shared" si="31"/>
        <v>-</v>
      </c>
      <c r="DZ8" s="91"/>
      <c r="EA8" s="70"/>
      <c r="EB8" s="70"/>
    </row>
    <row r="9" spans="1:132" ht="15.95" customHeight="1">
      <c r="A9" s="70"/>
      <c r="B9" s="70"/>
      <c r="C9" s="64"/>
      <c r="D9" s="118"/>
      <c r="E9" s="117"/>
      <c r="F9" s="222" t="s">
        <v>462</v>
      </c>
      <c r="G9" s="222" t="s">
        <v>338</v>
      </c>
      <c r="H9" s="93" t="s">
        <v>460</v>
      </c>
      <c r="I9" s="117"/>
      <c r="J9" s="117"/>
      <c r="K9" s="117"/>
      <c r="L9" s="95">
        <v>15</v>
      </c>
      <c r="M9" s="95">
        <v>17</v>
      </c>
      <c r="N9" s="95">
        <v>19</v>
      </c>
      <c r="O9" s="96"/>
      <c r="P9" s="97">
        <f t="shared" si="0"/>
        <v>17</v>
      </c>
      <c r="Q9" s="95">
        <v>13</v>
      </c>
      <c r="R9" s="95">
        <v>17</v>
      </c>
      <c r="S9" s="95">
        <v>18</v>
      </c>
      <c r="T9" s="96"/>
      <c r="U9" s="97">
        <f t="shared" si="1"/>
        <v>16</v>
      </c>
      <c r="V9" s="95">
        <v>15</v>
      </c>
      <c r="W9" s="95">
        <v>17</v>
      </c>
      <c r="X9" s="95">
        <v>18</v>
      </c>
      <c r="Y9" s="96"/>
      <c r="Z9" s="97">
        <f t="shared" si="2"/>
        <v>16.666666666666668</v>
      </c>
      <c r="AA9" s="95">
        <v>15</v>
      </c>
      <c r="AB9" s="95">
        <v>18</v>
      </c>
      <c r="AC9" s="95">
        <v>18</v>
      </c>
      <c r="AD9" s="96"/>
      <c r="AE9" s="97">
        <f t="shared" si="3"/>
        <v>17</v>
      </c>
      <c r="AF9" s="95">
        <v>13</v>
      </c>
      <c r="AG9" s="95">
        <v>16</v>
      </c>
      <c r="AH9" s="95">
        <v>18</v>
      </c>
      <c r="AI9" s="96"/>
      <c r="AJ9" s="97">
        <f t="shared" si="4"/>
        <v>15.666666666666666</v>
      </c>
      <c r="AK9" s="95">
        <v>15</v>
      </c>
      <c r="AL9" s="95">
        <v>13</v>
      </c>
      <c r="AM9" s="95">
        <v>18</v>
      </c>
      <c r="AN9" s="96"/>
      <c r="AO9" s="97">
        <f t="shared" si="5"/>
        <v>15.333333333333334</v>
      </c>
      <c r="AP9" s="95">
        <v>14</v>
      </c>
      <c r="AQ9" s="95">
        <v>14</v>
      </c>
      <c r="AR9" s="95">
        <v>18</v>
      </c>
      <c r="AS9" s="96"/>
      <c r="AT9" s="97">
        <f t="shared" si="6"/>
        <v>15.333333333333334</v>
      </c>
      <c r="AU9" s="95">
        <v>13</v>
      </c>
      <c r="AV9" s="95">
        <v>13</v>
      </c>
      <c r="AW9" s="95">
        <v>16</v>
      </c>
      <c r="AX9" s="96"/>
      <c r="AY9" s="97">
        <f t="shared" si="7"/>
        <v>14</v>
      </c>
      <c r="AZ9" s="98">
        <f t="shared" si="8"/>
        <v>127</v>
      </c>
      <c r="BA9" s="99">
        <v>0</v>
      </c>
      <c r="BB9" s="99">
        <v>0</v>
      </c>
      <c r="BC9" s="99">
        <v>0</v>
      </c>
      <c r="BD9" s="100"/>
      <c r="BE9" s="97">
        <f t="shared" si="9"/>
        <v>0</v>
      </c>
      <c r="BF9" s="99">
        <v>0</v>
      </c>
      <c r="BG9" s="99">
        <v>0</v>
      </c>
      <c r="BH9" s="99">
        <v>0</v>
      </c>
      <c r="BI9" s="100"/>
      <c r="BJ9" s="97">
        <f t="shared" si="10"/>
        <v>0</v>
      </c>
      <c r="BK9" s="99">
        <v>0</v>
      </c>
      <c r="BL9" s="99">
        <v>0</v>
      </c>
      <c r="BM9" s="99">
        <v>0</v>
      </c>
      <c r="BN9" s="100"/>
      <c r="BO9" s="97">
        <f t="shared" si="11"/>
        <v>0</v>
      </c>
      <c r="BP9" s="99">
        <v>0</v>
      </c>
      <c r="BQ9" s="99">
        <v>0</v>
      </c>
      <c r="BR9" s="99">
        <v>0</v>
      </c>
      <c r="BS9" s="100"/>
      <c r="BT9" s="97">
        <f t="shared" si="12"/>
        <v>0</v>
      </c>
      <c r="BU9" s="101">
        <v>0</v>
      </c>
      <c r="BV9" s="101">
        <v>0</v>
      </c>
      <c r="BW9" s="101">
        <v>0</v>
      </c>
      <c r="BX9" s="100"/>
      <c r="BY9" s="97">
        <f t="shared" si="13"/>
        <v>0</v>
      </c>
      <c r="BZ9" s="101">
        <v>0</v>
      </c>
      <c r="CA9" s="101">
        <v>0</v>
      </c>
      <c r="CB9" s="101">
        <v>0</v>
      </c>
      <c r="CC9" s="102"/>
      <c r="CD9" s="103">
        <f t="shared" si="14"/>
        <v>0</v>
      </c>
      <c r="CE9" s="104"/>
      <c r="CF9" s="105"/>
      <c r="CG9" s="105"/>
      <c r="CH9" s="100"/>
      <c r="CI9" s="105"/>
      <c r="CJ9" s="105"/>
      <c r="CK9" s="105"/>
      <c r="CL9" s="100"/>
      <c r="CM9" s="105"/>
      <c r="CN9" s="105"/>
      <c r="CO9" s="105"/>
      <c r="CP9" s="100"/>
      <c r="CQ9" s="105"/>
      <c r="CR9" s="105"/>
      <c r="CS9" s="105"/>
      <c r="CT9" s="100"/>
      <c r="CU9" s="105"/>
      <c r="CV9" s="105"/>
      <c r="CW9" s="105"/>
      <c r="CX9" s="100"/>
      <c r="CY9" s="105"/>
      <c r="CZ9" s="105"/>
      <c r="DA9" s="105"/>
      <c r="DB9" s="106"/>
      <c r="DC9" s="107"/>
      <c r="DD9" s="108">
        <f t="shared" si="33"/>
        <v>0</v>
      </c>
      <c r="DE9" s="109">
        <f t="shared" si="34"/>
        <v>0</v>
      </c>
      <c r="DF9" s="109">
        <f t="shared" si="35"/>
        <v>0</v>
      </c>
      <c r="DG9" s="96">
        <f t="shared" si="32"/>
        <v>0</v>
      </c>
      <c r="DH9" s="110">
        <f t="shared" si="15"/>
        <v>0</v>
      </c>
      <c r="DI9" s="97">
        <f t="shared" si="16"/>
        <v>127</v>
      </c>
      <c r="DJ9" s="111">
        <f t="shared" si="17"/>
        <v>7</v>
      </c>
      <c r="DK9" s="112">
        <f t="shared" si="18"/>
        <v>17</v>
      </c>
      <c r="DL9" s="97">
        <f t="shared" si="19"/>
        <v>127017</v>
      </c>
      <c r="DM9" s="97">
        <f t="shared" si="20"/>
        <v>7</v>
      </c>
      <c r="DN9" s="97">
        <f t="shared" si="21"/>
        <v>15.666666666666666</v>
      </c>
      <c r="DO9" s="97">
        <f t="shared" si="22"/>
        <v>127017015.66666667</v>
      </c>
      <c r="DP9" s="97">
        <f t="shared" si="23"/>
        <v>7</v>
      </c>
      <c r="DQ9" s="113">
        <f t="shared" si="24"/>
        <v>16</v>
      </c>
      <c r="DR9" s="113">
        <f t="shared" si="25"/>
        <v>127017015682.66667</v>
      </c>
      <c r="DS9" s="113">
        <f t="shared" si="26"/>
        <v>7</v>
      </c>
      <c r="DT9" s="113">
        <f t="shared" si="27"/>
        <v>15.333333333333334</v>
      </c>
      <c r="DU9" s="113">
        <f t="shared" si="28"/>
        <v>127017015682682</v>
      </c>
      <c r="DV9" s="114">
        <f>IF(F10&gt;0,RANK(DU9,$DU$4:$DU$23,0),20)</f>
        <v>7</v>
      </c>
      <c r="DW9" s="113" t="e">
        <f>IF(DV9&lt;&gt;20,RANK(DV9,$DV$4:$DV$23,1)+COUNTIF(DV$4:DV9,DV9)-1,20)</f>
        <v>#REF!</v>
      </c>
      <c r="DX9" s="115">
        <f t="shared" si="30"/>
        <v>0.80549682875264261</v>
      </c>
      <c r="DY9" s="116" t="str">
        <f t="shared" si="31"/>
        <v>-</v>
      </c>
      <c r="DZ9" s="91"/>
      <c r="EA9" s="70"/>
      <c r="EB9" s="70"/>
    </row>
    <row r="10" spans="1:132" ht="15.95" customHeight="1">
      <c r="A10" s="70"/>
      <c r="B10" s="70"/>
      <c r="C10" s="64"/>
      <c r="D10" s="118"/>
      <c r="E10" s="117"/>
      <c r="F10" s="93" t="s">
        <v>340</v>
      </c>
      <c r="G10" s="93" t="s">
        <v>341</v>
      </c>
      <c r="H10" s="93" t="s">
        <v>342</v>
      </c>
      <c r="I10" s="117"/>
      <c r="J10" s="117"/>
      <c r="K10" s="117"/>
      <c r="L10" s="95">
        <v>22</v>
      </c>
      <c r="M10" s="95">
        <v>18</v>
      </c>
      <c r="N10" s="95">
        <v>20</v>
      </c>
      <c r="O10" s="96"/>
      <c r="P10" s="97">
        <f t="shared" si="0"/>
        <v>20</v>
      </c>
      <c r="Q10" s="95">
        <v>20</v>
      </c>
      <c r="R10" s="95">
        <v>17</v>
      </c>
      <c r="S10" s="95">
        <v>20</v>
      </c>
      <c r="T10" s="96"/>
      <c r="U10" s="97">
        <f t="shared" si="1"/>
        <v>19</v>
      </c>
      <c r="V10" s="95">
        <v>22</v>
      </c>
      <c r="W10" s="95">
        <v>18</v>
      </c>
      <c r="X10" s="95">
        <v>22</v>
      </c>
      <c r="Y10" s="96"/>
      <c r="Z10" s="97">
        <f t="shared" si="2"/>
        <v>20.666666666666668</v>
      </c>
      <c r="AA10" s="95">
        <v>22</v>
      </c>
      <c r="AB10" s="95">
        <v>17</v>
      </c>
      <c r="AC10" s="95">
        <v>22</v>
      </c>
      <c r="AD10" s="96"/>
      <c r="AE10" s="97">
        <f t="shared" si="3"/>
        <v>20.333333333333332</v>
      </c>
      <c r="AF10" s="95">
        <v>18</v>
      </c>
      <c r="AG10" s="95">
        <v>15</v>
      </c>
      <c r="AH10" s="95">
        <v>20</v>
      </c>
      <c r="AI10" s="96"/>
      <c r="AJ10" s="97">
        <f t="shared" si="4"/>
        <v>17.666666666666668</v>
      </c>
      <c r="AK10" s="95">
        <v>17</v>
      </c>
      <c r="AL10" s="95">
        <v>12</v>
      </c>
      <c r="AM10" s="95">
        <v>22</v>
      </c>
      <c r="AN10" s="96"/>
      <c r="AO10" s="97">
        <f t="shared" si="5"/>
        <v>17</v>
      </c>
      <c r="AP10" s="95">
        <v>18</v>
      </c>
      <c r="AQ10" s="95">
        <v>15</v>
      </c>
      <c r="AR10" s="95">
        <v>22</v>
      </c>
      <c r="AS10" s="96"/>
      <c r="AT10" s="97">
        <f t="shared" si="6"/>
        <v>18.333333333333332</v>
      </c>
      <c r="AU10" s="95">
        <v>16</v>
      </c>
      <c r="AV10" s="95">
        <v>16</v>
      </c>
      <c r="AW10" s="95">
        <v>19</v>
      </c>
      <c r="AX10" s="96"/>
      <c r="AY10" s="97">
        <f t="shared" si="7"/>
        <v>17</v>
      </c>
      <c r="AZ10" s="98">
        <f t="shared" si="8"/>
        <v>150</v>
      </c>
      <c r="BA10" s="99">
        <v>0</v>
      </c>
      <c r="BB10" s="99">
        <v>0</v>
      </c>
      <c r="BC10" s="99">
        <v>0</v>
      </c>
      <c r="BD10" s="100"/>
      <c r="BE10" s="97">
        <f t="shared" si="9"/>
        <v>0</v>
      </c>
      <c r="BF10" s="99">
        <v>0</v>
      </c>
      <c r="BG10" s="99">
        <v>0</v>
      </c>
      <c r="BH10" s="99">
        <v>0</v>
      </c>
      <c r="BI10" s="100"/>
      <c r="BJ10" s="97">
        <f t="shared" si="10"/>
        <v>0</v>
      </c>
      <c r="BK10" s="99">
        <v>1</v>
      </c>
      <c r="BL10" s="99">
        <v>1</v>
      </c>
      <c r="BM10" s="99">
        <v>1</v>
      </c>
      <c r="BN10" s="100"/>
      <c r="BO10" s="97">
        <f t="shared" si="11"/>
        <v>1</v>
      </c>
      <c r="BP10" s="99">
        <v>0</v>
      </c>
      <c r="BQ10" s="99">
        <v>0</v>
      </c>
      <c r="BR10" s="99">
        <v>0</v>
      </c>
      <c r="BS10" s="100"/>
      <c r="BT10" s="97">
        <f t="shared" si="12"/>
        <v>0</v>
      </c>
      <c r="BU10" s="101">
        <v>0</v>
      </c>
      <c r="BV10" s="101">
        <v>0</v>
      </c>
      <c r="BW10" s="101">
        <v>0</v>
      </c>
      <c r="BX10" s="100"/>
      <c r="BY10" s="97">
        <f t="shared" si="13"/>
        <v>0</v>
      </c>
      <c r="BZ10" s="101">
        <v>0</v>
      </c>
      <c r="CA10" s="101">
        <v>0</v>
      </c>
      <c r="CB10" s="101">
        <v>0</v>
      </c>
      <c r="CC10" s="102"/>
      <c r="CD10" s="103">
        <f t="shared" si="14"/>
        <v>0</v>
      </c>
      <c r="CE10" s="104"/>
      <c r="CF10" s="105"/>
      <c r="CG10" s="105"/>
      <c r="CH10" s="100"/>
      <c r="CI10" s="105"/>
      <c r="CJ10" s="105"/>
      <c r="CK10" s="105"/>
      <c r="CL10" s="100"/>
      <c r="CM10" s="105"/>
      <c r="CN10" s="105"/>
      <c r="CO10" s="105"/>
      <c r="CP10" s="100"/>
      <c r="CQ10" s="105"/>
      <c r="CR10" s="105"/>
      <c r="CS10" s="105"/>
      <c r="CT10" s="100"/>
      <c r="CU10" s="105"/>
      <c r="CV10" s="105"/>
      <c r="CW10" s="105"/>
      <c r="CX10" s="100"/>
      <c r="CY10" s="105"/>
      <c r="CZ10" s="105"/>
      <c r="DA10" s="105"/>
      <c r="DB10" s="106"/>
      <c r="DC10" s="107"/>
      <c r="DD10" s="108">
        <f t="shared" si="33"/>
        <v>1</v>
      </c>
      <c r="DE10" s="109">
        <f t="shared" si="34"/>
        <v>1</v>
      </c>
      <c r="DF10" s="109">
        <f t="shared" si="35"/>
        <v>1</v>
      </c>
      <c r="DG10" s="96">
        <f t="shared" si="32"/>
        <v>0</v>
      </c>
      <c r="DH10" s="110">
        <f t="shared" si="15"/>
        <v>1</v>
      </c>
      <c r="DI10" s="97">
        <f t="shared" si="16"/>
        <v>149</v>
      </c>
      <c r="DJ10" s="111">
        <f t="shared" si="17"/>
        <v>6</v>
      </c>
      <c r="DK10" s="112">
        <f t="shared" si="18"/>
        <v>20</v>
      </c>
      <c r="DL10" s="97">
        <f t="shared" si="19"/>
        <v>149020</v>
      </c>
      <c r="DM10" s="97">
        <f t="shared" si="20"/>
        <v>6</v>
      </c>
      <c r="DN10" s="97">
        <f t="shared" si="21"/>
        <v>17.666666666666668</v>
      </c>
      <c r="DO10" s="97">
        <f t="shared" si="22"/>
        <v>149020017.66666666</v>
      </c>
      <c r="DP10" s="97">
        <f t="shared" si="23"/>
        <v>6</v>
      </c>
      <c r="DQ10" s="113">
        <f t="shared" si="24"/>
        <v>19</v>
      </c>
      <c r="DR10" s="113">
        <f t="shared" si="25"/>
        <v>149020017685.66666</v>
      </c>
      <c r="DS10" s="113">
        <f t="shared" si="26"/>
        <v>6</v>
      </c>
      <c r="DT10" s="113">
        <f t="shared" si="27"/>
        <v>17</v>
      </c>
      <c r="DU10" s="113">
        <f t="shared" si="28"/>
        <v>149020017685683.66</v>
      </c>
      <c r="DV10" s="114">
        <f>IF(F11&gt;0,RANK(DU10,$DU$4:$DU$23,0),20)</f>
        <v>6</v>
      </c>
      <c r="DW10" s="113" t="e">
        <f>IF(DV10&lt;&gt;20,RANK(DV10,$DV$4:$DV$23,1)+COUNTIF(DV$4:DV10,DV10)-1,20)</f>
        <v>#REF!</v>
      </c>
      <c r="DX10" s="115">
        <f t="shared" si="30"/>
        <v>0.94503171247357287</v>
      </c>
      <c r="DY10" s="116" t="str">
        <f t="shared" si="31"/>
        <v>-</v>
      </c>
      <c r="DZ10" s="91"/>
      <c r="EA10" s="70"/>
      <c r="EB10" s="70"/>
    </row>
    <row r="11" spans="1:132" ht="15.95" customHeight="1">
      <c r="A11" s="70"/>
      <c r="B11" s="70"/>
      <c r="C11" s="64"/>
      <c r="D11" s="118"/>
      <c r="E11" s="117"/>
      <c r="F11" s="93" t="s">
        <v>461</v>
      </c>
      <c r="G11" s="93" t="s">
        <v>157</v>
      </c>
      <c r="H11" s="222" t="s">
        <v>463</v>
      </c>
      <c r="I11" s="117"/>
      <c r="J11" s="117"/>
      <c r="K11" s="117"/>
      <c r="L11" s="95">
        <v>21</v>
      </c>
      <c r="M11" s="95">
        <v>18</v>
      </c>
      <c r="N11" s="95">
        <v>23</v>
      </c>
      <c r="O11" s="96"/>
      <c r="P11" s="97">
        <f t="shared" si="0"/>
        <v>20.666666666666668</v>
      </c>
      <c r="Q11" s="95">
        <v>22</v>
      </c>
      <c r="R11" s="95">
        <v>16</v>
      </c>
      <c r="S11" s="95">
        <v>23</v>
      </c>
      <c r="T11" s="96"/>
      <c r="U11" s="97">
        <f t="shared" si="1"/>
        <v>20.333333333333332</v>
      </c>
      <c r="V11" s="95">
        <v>22</v>
      </c>
      <c r="W11" s="95">
        <v>18</v>
      </c>
      <c r="X11" s="95">
        <v>22</v>
      </c>
      <c r="Y11" s="96"/>
      <c r="Z11" s="97">
        <f t="shared" si="2"/>
        <v>20.666666666666668</v>
      </c>
      <c r="AA11" s="95">
        <v>22</v>
      </c>
      <c r="AB11" s="95">
        <v>18</v>
      </c>
      <c r="AC11" s="95">
        <v>22</v>
      </c>
      <c r="AD11" s="96"/>
      <c r="AE11" s="97">
        <f t="shared" si="3"/>
        <v>20.666666666666668</v>
      </c>
      <c r="AF11" s="95">
        <v>18</v>
      </c>
      <c r="AG11" s="95">
        <v>17</v>
      </c>
      <c r="AH11" s="95">
        <v>21</v>
      </c>
      <c r="AI11" s="96"/>
      <c r="AJ11" s="97">
        <f t="shared" si="4"/>
        <v>18.666666666666668</v>
      </c>
      <c r="AK11" s="95">
        <v>17</v>
      </c>
      <c r="AL11" s="95">
        <v>18</v>
      </c>
      <c r="AM11" s="95">
        <v>23</v>
      </c>
      <c r="AN11" s="96"/>
      <c r="AO11" s="97">
        <f t="shared" si="5"/>
        <v>19.333333333333332</v>
      </c>
      <c r="AP11" s="95">
        <v>18</v>
      </c>
      <c r="AQ11" s="95">
        <v>18</v>
      </c>
      <c r="AR11" s="95">
        <v>21</v>
      </c>
      <c r="AS11" s="96"/>
      <c r="AT11" s="97">
        <f t="shared" si="6"/>
        <v>19</v>
      </c>
      <c r="AU11" s="95">
        <v>16</v>
      </c>
      <c r="AV11" s="95">
        <v>17</v>
      </c>
      <c r="AW11" s="95">
        <v>22</v>
      </c>
      <c r="AX11" s="96"/>
      <c r="AY11" s="97">
        <f t="shared" si="7"/>
        <v>18.333333333333332</v>
      </c>
      <c r="AZ11" s="98">
        <f t="shared" si="8"/>
        <v>157.66666666666669</v>
      </c>
      <c r="BA11" s="99">
        <v>0</v>
      </c>
      <c r="BB11" s="99">
        <v>0</v>
      </c>
      <c r="BC11" s="99">
        <v>0</v>
      </c>
      <c r="BD11" s="100"/>
      <c r="BE11" s="97">
        <f t="shared" si="9"/>
        <v>0</v>
      </c>
      <c r="BF11" s="99">
        <v>0</v>
      </c>
      <c r="BG11" s="99">
        <v>0</v>
      </c>
      <c r="BH11" s="99">
        <v>0</v>
      </c>
      <c r="BI11" s="100"/>
      <c r="BJ11" s="97">
        <f t="shared" si="10"/>
        <v>0</v>
      </c>
      <c r="BK11" s="99">
        <v>0</v>
      </c>
      <c r="BL11" s="99">
        <v>0</v>
      </c>
      <c r="BM11" s="99">
        <v>0</v>
      </c>
      <c r="BN11" s="100"/>
      <c r="BO11" s="97">
        <f t="shared" si="11"/>
        <v>0</v>
      </c>
      <c r="BP11" s="99">
        <v>0</v>
      </c>
      <c r="BQ11" s="99">
        <v>0</v>
      </c>
      <c r="BR11" s="99">
        <v>0</v>
      </c>
      <c r="BS11" s="100"/>
      <c r="BT11" s="97">
        <f t="shared" si="12"/>
        <v>0</v>
      </c>
      <c r="BU11" s="101">
        <v>0</v>
      </c>
      <c r="BV11" s="101">
        <v>0</v>
      </c>
      <c r="BW11" s="101">
        <v>0</v>
      </c>
      <c r="BX11" s="100"/>
      <c r="BY11" s="97">
        <f t="shared" si="13"/>
        <v>0</v>
      </c>
      <c r="BZ11" s="101">
        <v>0</v>
      </c>
      <c r="CA11" s="101">
        <v>0</v>
      </c>
      <c r="CB11" s="101">
        <v>0</v>
      </c>
      <c r="CC11" s="102"/>
      <c r="CD11" s="103">
        <f t="shared" si="14"/>
        <v>0</v>
      </c>
      <c r="CE11" s="104"/>
      <c r="CF11" s="105"/>
      <c r="CG11" s="105"/>
      <c r="CH11" s="100"/>
      <c r="CI11" s="105"/>
      <c r="CJ11" s="105"/>
      <c r="CK11" s="105"/>
      <c r="CL11" s="100"/>
      <c r="CM11" s="105"/>
      <c r="CN11" s="105"/>
      <c r="CO11" s="105"/>
      <c r="CP11" s="100"/>
      <c r="CQ11" s="105"/>
      <c r="CR11" s="105"/>
      <c r="CS11" s="105"/>
      <c r="CT11" s="100"/>
      <c r="CU11" s="105"/>
      <c r="CV11" s="105"/>
      <c r="CW11" s="105"/>
      <c r="CX11" s="100"/>
      <c r="CY11" s="105"/>
      <c r="CZ11" s="105"/>
      <c r="DA11" s="105"/>
      <c r="DB11" s="106"/>
      <c r="DC11" s="107"/>
      <c r="DD11" s="108">
        <f t="shared" si="33"/>
        <v>0</v>
      </c>
      <c r="DE11" s="109">
        <f t="shared" si="34"/>
        <v>0</v>
      </c>
      <c r="DF11" s="109">
        <f t="shared" si="35"/>
        <v>0</v>
      </c>
      <c r="DG11" s="96">
        <f t="shared" si="32"/>
        <v>0</v>
      </c>
      <c r="DH11" s="110">
        <f t="shared" si="15"/>
        <v>0</v>
      </c>
      <c r="DI11" s="97">
        <f t="shared" si="16"/>
        <v>157.66666666666669</v>
      </c>
      <c r="DJ11" s="111">
        <f t="shared" si="17"/>
        <v>1</v>
      </c>
      <c r="DK11" s="112">
        <f t="shared" si="18"/>
        <v>20.666666666666668</v>
      </c>
      <c r="DL11" s="97">
        <f t="shared" si="19"/>
        <v>157687.33333333334</v>
      </c>
      <c r="DM11" s="97">
        <f t="shared" si="20"/>
        <v>1</v>
      </c>
      <c r="DN11" s="97">
        <f t="shared" si="21"/>
        <v>18.666666666666668</v>
      </c>
      <c r="DO11" s="97">
        <f t="shared" si="22"/>
        <v>157687352</v>
      </c>
      <c r="DP11" s="97">
        <f t="shared" si="23"/>
        <v>1</v>
      </c>
      <c r="DQ11" s="113">
        <f t="shared" si="24"/>
        <v>20.333333333333332</v>
      </c>
      <c r="DR11" s="113">
        <f t="shared" si="25"/>
        <v>157687352020.33334</v>
      </c>
      <c r="DS11" s="113">
        <f t="shared" si="26"/>
        <v>1</v>
      </c>
      <c r="DT11" s="113">
        <f t="shared" si="27"/>
        <v>19.333333333333332</v>
      </c>
      <c r="DU11" s="113">
        <f t="shared" si="28"/>
        <v>157687352020352.69</v>
      </c>
      <c r="DV11" s="114">
        <f>IF(F12&gt;0,RANK(DU11,$DU$4:$DU$23,0),20)</f>
        <v>1</v>
      </c>
      <c r="DW11" s="113" t="e">
        <f>IF(DV11&lt;&gt;20,RANK(DV11,$DV$4:$DV$23,1)+COUNTIF(DV$4:DV11,DV11)-1,20)</f>
        <v>#REF!</v>
      </c>
      <c r="DX11" s="115">
        <f t="shared" si="30"/>
        <v>1</v>
      </c>
      <c r="DY11" s="116" t="str">
        <f t="shared" si="31"/>
        <v>-</v>
      </c>
      <c r="DZ11" s="91"/>
      <c r="EA11" s="70"/>
      <c r="EB11" s="70"/>
    </row>
    <row r="12" spans="1:132" ht="15">
      <c r="A12" s="70"/>
      <c r="B12" s="70"/>
      <c r="C12" s="64"/>
      <c r="D12" s="118"/>
      <c r="E12" s="117"/>
      <c r="F12" s="93" t="s">
        <v>454</v>
      </c>
      <c r="G12" s="93" t="s">
        <v>149</v>
      </c>
      <c r="H12" s="93" t="s">
        <v>150</v>
      </c>
      <c r="I12" s="117"/>
      <c r="J12" s="117"/>
      <c r="K12" s="117"/>
      <c r="L12" s="95">
        <v>19</v>
      </c>
      <c r="M12" s="95">
        <v>19</v>
      </c>
      <c r="N12" s="95">
        <v>23</v>
      </c>
      <c r="O12" s="96"/>
      <c r="P12" s="97">
        <f t="shared" si="0"/>
        <v>20.333333333333332</v>
      </c>
      <c r="Q12" s="95">
        <v>20</v>
      </c>
      <c r="R12" s="95">
        <v>18</v>
      </c>
      <c r="S12" s="95">
        <v>23</v>
      </c>
      <c r="T12" s="96"/>
      <c r="U12" s="97">
        <f t="shared" si="1"/>
        <v>20.333333333333332</v>
      </c>
      <c r="V12" s="95">
        <v>18</v>
      </c>
      <c r="W12" s="95">
        <v>18</v>
      </c>
      <c r="X12" s="95">
        <v>23</v>
      </c>
      <c r="Y12" s="96"/>
      <c r="Z12" s="97">
        <f t="shared" si="2"/>
        <v>19.666666666666668</v>
      </c>
      <c r="AA12" s="95">
        <v>18</v>
      </c>
      <c r="AB12" s="95">
        <v>17</v>
      </c>
      <c r="AC12" s="95">
        <v>23</v>
      </c>
      <c r="AD12" s="96"/>
      <c r="AE12" s="97">
        <f t="shared" si="3"/>
        <v>19.333333333333332</v>
      </c>
      <c r="AF12" s="95">
        <v>18</v>
      </c>
      <c r="AG12" s="95">
        <v>18</v>
      </c>
      <c r="AH12" s="95">
        <v>22</v>
      </c>
      <c r="AI12" s="96"/>
      <c r="AJ12" s="97">
        <f t="shared" si="4"/>
        <v>19.333333333333332</v>
      </c>
      <c r="AK12" s="95">
        <v>16</v>
      </c>
      <c r="AL12" s="95">
        <v>18</v>
      </c>
      <c r="AM12" s="95">
        <v>22</v>
      </c>
      <c r="AN12" s="96"/>
      <c r="AO12" s="97">
        <f t="shared" si="5"/>
        <v>18.666666666666668</v>
      </c>
      <c r="AP12" s="95">
        <v>17</v>
      </c>
      <c r="AQ12" s="95">
        <v>17</v>
      </c>
      <c r="AR12" s="95">
        <v>23</v>
      </c>
      <c r="AS12" s="96"/>
      <c r="AT12" s="97">
        <f t="shared" si="6"/>
        <v>19</v>
      </c>
      <c r="AU12" s="95">
        <v>18</v>
      </c>
      <c r="AV12" s="95">
        <v>17</v>
      </c>
      <c r="AW12" s="95">
        <v>23</v>
      </c>
      <c r="AX12" s="96"/>
      <c r="AY12" s="97">
        <f t="shared" si="7"/>
        <v>19.333333333333332</v>
      </c>
      <c r="AZ12" s="98">
        <f t="shared" si="8"/>
        <v>156</v>
      </c>
      <c r="BA12" s="99">
        <v>0.5</v>
      </c>
      <c r="BB12" s="99">
        <v>0.5</v>
      </c>
      <c r="BC12" s="99">
        <v>0.5</v>
      </c>
      <c r="BD12" s="100"/>
      <c r="BE12" s="97">
        <f t="shared" si="9"/>
        <v>0.5</v>
      </c>
      <c r="BF12" s="99">
        <v>0</v>
      </c>
      <c r="BG12" s="99">
        <v>0</v>
      </c>
      <c r="BH12" s="99">
        <v>0</v>
      </c>
      <c r="BI12" s="100"/>
      <c r="BJ12" s="97">
        <f t="shared" si="10"/>
        <v>0</v>
      </c>
      <c r="BK12" s="99">
        <v>0</v>
      </c>
      <c r="BL12" s="99">
        <v>0</v>
      </c>
      <c r="BM12" s="99">
        <v>0</v>
      </c>
      <c r="BN12" s="100"/>
      <c r="BO12" s="97">
        <f t="shared" si="11"/>
        <v>0</v>
      </c>
      <c r="BP12" s="99">
        <v>0</v>
      </c>
      <c r="BQ12" s="99">
        <v>0</v>
      </c>
      <c r="BR12" s="99">
        <v>0</v>
      </c>
      <c r="BS12" s="100"/>
      <c r="BT12" s="97">
        <f t="shared" si="12"/>
        <v>0</v>
      </c>
      <c r="BU12" s="101">
        <v>0</v>
      </c>
      <c r="BV12" s="101">
        <v>0</v>
      </c>
      <c r="BW12" s="101">
        <v>0</v>
      </c>
      <c r="BX12" s="100"/>
      <c r="BY12" s="97">
        <f t="shared" si="13"/>
        <v>0</v>
      </c>
      <c r="BZ12" s="101">
        <v>0</v>
      </c>
      <c r="CA12" s="101">
        <v>0</v>
      </c>
      <c r="CB12" s="101">
        <v>0</v>
      </c>
      <c r="CC12" s="102"/>
      <c r="CD12" s="103">
        <f t="shared" si="14"/>
        <v>0</v>
      </c>
      <c r="CE12" s="104"/>
      <c r="CF12" s="105"/>
      <c r="CG12" s="105"/>
      <c r="CH12" s="100"/>
      <c r="CI12" s="105"/>
      <c r="CJ12" s="105"/>
      <c r="CK12" s="105"/>
      <c r="CL12" s="100"/>
      <c r="CM12" s="105"/>
      <c r="CN12" s="105"/>
      <c r="CO12" s="105"/>
      <c r="CP12" s="100"/>
      <c r="CQ12" s="105"/>
      <c r="CR12" s="105"/>
      <c r="CS12" s="105"/>
      <c r="CT12" s="100"/>
      <c r="CU12" s="105"/>
      <c r="CV12" s="105"/>
      <c r="CW12" s="105"/>
      <c r="CX12" s="100"/>
      <c r="CY12" s="105"/>
      <c r="CZ12" s="105"/>
      <c r="DA12" s="105"/>
      <c r="DB12" s="106"/>
      <c r="DC12" s="107"/>
      <c r="DD12" s="108">
        <f t="shared" si="33"/>
        <v>0.5</v>
      </c>
      <c r="DE12" s="109">
        <f t="shared" si="34"/>
        <v>0.5</v>
      </c>
      <c r="DF12" s="109">
        <f t="shared" si="35"/>
        <v>0.5</v>
      </c>
      <c r="DG12" s="96">
        <f t="shared" si="32"/>
        <v>0</v>
      </c>
      <c r="DH12" s="110">
        <f t="shared" si="15"/>
        <v>0.5</v>
      </c>
      <c r="DI12" s="97">
        <f t="shared" si="16"/>
        <v>155.5</v>
      </c>
      <c r="DJ12" s="111">
        <f t="shared" si="17"/>
        <v>3</v>
      </c>
      <c r="DK12" s="112">
        <f t="shared" si="18"/>
        <v>20.333333333333332</v>
      </c>
      <c r="DL12" s="97">
        <f t="shared" si="19"/>
        <v>155520.33333333334</v>
      </c>
      <c r="DM12" s="97">
        <f t="shared" si="20"/>
        <v>3</v>
      </c>
      <c r="DN12" s="97">
        <f t="shared" si="21"/>
        <v>19.333333333333332</v>
      </c>
      <c r="DO12" s="97">
        <f t="shared" si="22"/>
        <v>155520352.66666669</v>
      </c>
      <c r="DP12" s="97">
        <f t="shared" si="23"/>
        <v>3</v>
      </c>
      <c r="DQ12" s="113">
        <f t="shared" si="24"/>
        <v>20.333333333333332</v>
      </c>
      <c r="DR12" s="113">
        <f t="shared" si="25"/>
        <v>155520352687.00003</v>
      </c>
      <c r="DS12" s="113">
        <f t="shared" si="26"/>
        <v>3</v>
      </c>
      <c r="DT12" s="113">
        <f t="shared" si="27"/>
        <v>18.666666666666668</v>
      </c>
      <c r="DU12" s="113">
        <f t="shared" si="28"/>
        <v>155520352687018.69</v>
      </c>
      <c r="DV12" s="114" t="e">
        <f>IF(#REF!&gt;0,RANK(DU12,$DU$4:$DU$23,0),20)</f>
        <v>#REF!</v>
      </c>
      <c r="DW12" s="113" t="e">
        <f>IF(DV12&lt;&gt;20,RANK(DV12,$DV$4:$DV$23,1)+COUNTIF(DV$4:DV12,DV12)-1,20)</f>
        <v>#REF!</v>
      </c>
      <c r="DX12" s="115">
        <f t="shared" si="30"/>
        <v>0.98625792811839308</v>
      </c>
      <c r="DY12" s="116" t="str">
        <f t="shared" si="31"/>
        <v>-</v>
      </c>
      <c r="DZ12" s="91"/>
      <c r="EA12" s="70"/>
      <c r="EB12" s="70"/>
    </row>
    <row r="13" spans="1:132" ht="15.95" customHeight="1">
      <c r="A13" s="70"/>
      <c r="B13" s="70"/>
      <c r="C13" s="64"/>
      <c r="D13" s="92"/>
      <c r="E13" s="117"/>
      <c r="F13" s="93"/>
      <c r="G13" s="93"/>
      <c r="H13" s="93"/>
      <c r="I13" s="117"/>
      <c r="J13" s="117"/>
      <c r="K13" s="117"/>
      <c r="L13" s="95">
        <v>0</v>
      </c>
      <c r="M13" s="95">
        <v>0</v>
      </c>
      <c r="N13" s="95">
        <v>0</v>
      </c>
      <c r="O13" s="96"/>
      <c r="P13" s="97">
        <f t="shared" si="0"/>
        <v>0</v>
      </c>
      <c r="Q13" s="95">
        <v>0</v>
      </c>
      <c r="R13" s="95">
        <v>0</v>
      </c>
      <c r="S13" s="95">
        <v>0</v>
      </c>
      <c r="T13" s="96"/>
      <c r="U13" s="97">
        <f t="shared" si="1"/>
        <v>0</v>
      </c>
      <c r="V13" s="95">
        <v>0</v>
      </c>
      <c r="W13" s="95">
        <v>0</v>
      </c>
      <c r="X13" s="95">
        <v>0</v>
      </c>
      <c r="Y13" s="96"/>
      <c r="Z13" s="97">
        <f t="shared" si="2"/>
        <v>0</v>
      </c>
      <c r="AA13" s="95">
        <v>0</v>
      </c>
      <c r="AB13" s="95">
        <v>0</v>
      </c>
      <c r="AC13" s="95">
        <v>0</v>
      </c>
      <c r="AD13" s="96"/>
      <c r="AE13" s="97">
        <f t="shared" si="3"/>
        <v>0</v>
      </c>
      <c r="AF13" s="95">
        <v>0</v>
      </c>
      <c r="AG13" s="95">
        <v>0</v>
      </c>
      <c r="AH13" s="95">
        <v>0</v>
      </c>
      <c r="AI13" s="96"/>
      <c r="AJ13" s="97">
        <f t="shared" si="4"/>
        <v>0</v>
      </c>
      <c r="AK13" s="95">
        <v>0</v>
      </c>
      <c r="AL13" s="95">
        <v>0</v>
      </c>
      <c r="AM13" s="95">
        <v>0</v>
      </c>
      <c r="AN13" s="96"/>
      <c r="AO13" s="97">
        <f t="shared" si="5"/>
        <v>0</v>
      </c>
      <c r="AP13" s="95">
        <v>0</v>
      </c>
      <c r="AQ13" s="95">
        <v>0</v>
      </c>
      <c r="AR13" s="95">
        <v>0</v>
      </c>
      <c r="AS13" s="96"/>
      <c r="AT13" s="97">
        <f t="shared" si="6"/>
        <v>0</v>
      </c>
      <c r="AU13" s="95">
        <v>0</v>
      </c>
      <c r="AV13" s="95">
        <v>0</v>
      </c>
      <c r="AW13" s="95">
        <v>0</v>
      </c>
      <c r="AX13" s="96"/>
      <c r="AY13" s="97">
        <f t="shared" si="7"/>
        <v>0</v>
      </c>
      <c r="AZ13" s="98">
        <f t="shared" si="8"/>
        <v>0</v>
      </c>
      <c r="BA13" s="99">
        <v>0</v>
      </c>
      <c r="BB13" s="99">
        <v>0</v>
      </c>
      <c r="BC13" s="99">
        <v>0</v>
      </c>
      <c r="BD13" s="100"/>
      <c r="BE13" s="97">
        <f t="shared" si="9"/>
        <v>0</v>
      </c>
      <c r="BF13" s="99">
        <v>0</v>
      </c>
      <c r="BG13" s="99">
        <v>0</v>
      </c>
      <c r="BH13" s="99">
        <v>0</v>
      </c>
      <c r="BI13" s="100"/>
      <c r="BJ13" s="97">
        <f t="shared" si="10"/>
        <v>0</v>
      </c>
      <c r="BK13" s="99">
        <v>0</v>
      </c>
      <c r="BL13" s="99">
        <v>0</v>
      </c>
      <c r="BM13" s="99">
        <v>0</v>
      </c>
      <c r="BN13" s="100"/>
      <c r="BO13" s="97">
        <f t="shared" si="11"/>
        <v>0</v>
      </c>
      <c r="BP13" s="99">
        <v>0</v>
      </c>
      <c r="BQ13" s="99">
        <v>0</v>
      </c>
      <c r="BR13" s="99">
        <v>0</v>
      </c>
      <c r="BS13" s="100"/>
      <c r="BT13" s="97">
        <f t="shared" si="12"/>
        <v>0</v>
      </c>
      <c r="BU13" s="101">
        <v>0</v>
      </c>
      <c r="BV13" s="101">
        <v>0</v>
      </c>
      <c r="BW13" s="101">
        <v>0</v>
      </c>
      <c r="BX13" s="100"/>
      <c r="BY13" s="97">
        <f t="shared" si="13"/>
        <v>0</v>
      </c>
      <c r="BZ13" s="101">
        <v>0</v>
      </c>
      <c r="CA13" s="101">
        <v>0</v>
      </c>
      <c r="CB13" s="101">
        <v>0</v>
      </c>
      <c r="CC13" s="102"/>
      <c r="CD13" s="103">
        <f t="shared" si="14"/>
        <v>0</v>
      </c>
      <c r="CE13" s="104"/>
      <c r="CF13" s="105"/>
      <c r="CG13" s="105"/>
      <c r="CH13" s="100"/>
      <c r="CI13" s="105"/>
      <c r="CJ13" s="105"/>
      <c r="CK13" s="105"/>
      <c r="CL13" s="100"/>
      <c r="CM13" s="105"/>
      <c r="CN13" s="105"/>
      <c r="CO13" s="105"/>
      <c r="CP13" s="100"/>
      <c r="CQ13" s="105"/>
      <c r="CR13" s="105"/>
      <c r="CS13" s="105"/>
      <c r="CT13" s="100"/>
      <c r="CU13" s="105"/>
      <c r="CV13" s="105"/>
      <c r="CW13" s="105"/>
      <c r="CX13" s="100"/>
      <c r="CY13" s="105"/>
      <c r="CZ13" s="105"/>
      <c r="DA13" s="105"/>
      <c r="DB13" s="106"/>
      <c r="DC13" s="107"/>
      <c r="DD13" s="108">
        <f t="shared" si="33"/>
        <v>0</v>
      </c>
      <c r="DE13" s="109">
        <f t="shared" si="34"/>
        <v>0</v>
      </c>
      <c r="DF13" s="109">
        <f t="shared" si="35"/>
        <v>0</v>
      </c>
      <c r="DG13" s="96">
        <f t="shared" si="32"/>
        <v>0</v>
      </c>
      <c r="DH13" s="110">
        <f t="shared" si="15"/>
        <v>0</v>
      </c>
      <c r="DI13" s="97">
        <f t="shared" si="16"/>
        <v>0</v>
      </c>
      <c r="DJ13" s="111">
        <f t="shared" si="17"/>
        <v>9</v>
      </c>
      <c r="DK13" s="112">
        <f t="shared" si="18"/>
        <v>0</v>
      </c>
      <c r="DL13" s="97">
        <f t="shared" si="19"/>
        <v>0</v>
      </c>
      <c r="DM13" s="97">
        <f t="shared" si="20"/>
        <v>9</v>
      </c>
      <c r="DN13" s="97">
        <f t="shared" si="21"/>
        <v>0</v>
      </c>
      <c r="DO13" s="97">
        <f t="shared" si="22"/>
        <v>0</v>
      </c>
      <c r="DP13" s="97">
        <f t="shared" si="23"/>
        <v>9</v>
      </c>
      <c r="DQ13" s="113">
        <f t="shared" si="24"/>
        <v>0</v>
      </c>
      <c r="DR13" s="113">
        <f t="shared" si="25"/>
        <v>0</v>
      </c>
      <c r="DS13" s="113">
        <f t="shared" si="26"/>
        <v>9</v>
      </c>
      <c r="DT13" s="113">
        <f t="shared" si="27"/>
        <v>0</v>
      </c>
      <c r="DU13" s="113">
        <f t="shared" si="28"/>
        <v>0</v>
      </c>
      <c r="DV13" s="114">
        <f t="shared" si="29"/>
        <v>20</v>
      </c>
      <c r="DW13" s="113">
        <f>IF(DV13&lt;&gt;20,RANK(DV13,$DV$4:$DV$23,1)+COUNTIF(DV$4:DV13,DV13)-1,20)</f>
        <v>20</v>
      </c>
      <c r="DX13" s="115">
        <f t="shared" si="30"/>
        <v>0</v>
      </c>
      <c r="DY13" s="116" t="str">
        <f t="shared" si="31"/>
        <v>-</v>
      </c>
      <c r="DZ13" s="91"/>
      <c r="EA13" s="70"/>
      <c r="EB13" s="70"/>
    </row>
    <row r="14" spans="1:132" ht="15.95" customHeight="1">
      <c r="A14" s="70"/>
      <c r="B14" s="70"/>
      <c r="C14" s="64"/>
      <c r="D14" s="92"/>
      <c r="E14" s="117"/>
      <c r="F14" s="93"/>
      <c r="G14" s="93"/>
      <c r="H14" s="93"/>
      <c r="I14" s="117"/>
      <c r="J14" s="117"/>
      <c r="K14" s="117"/>
      <c r="L14" s="95">
        <v>0</v>
      </c>
      <c r="M14" s="95">
        <v>0</v>
      </c>
      <c r="N14" s="95">
        <v>0</v>
      </c>
      <c r="O14" s="96"/>
      <c r="P14" s="97">
        <f t="shared" si="0"/>
        <v>0</v>
      </c>
      <c r="Q14" s="95">
        <v>0</v>
      </c>
      <c r="R14" s="95">
        <v>0</v>
      </c>
      <c r="S14" s="95">
        <v>0</v>
      </c>
      <c r="T14" s="96"/>
      <c r="U14" s="97">
        <f t="shared" si="1"/>
        <v>0</v>
      </c>
      <c r="V14" s="95">
        <v>0</v>
      </c>
      <c r="W14" s="95">
        <v>0</v>
      </c>
      <c r="X14" s="95">
        <v>0</v>
      </c>
      <c r="Y14" s="96"/>
      <c r="Z14" s="97">
        <f t="shared" si="2"/>
        <v>0</v>
      </c>
      <c r="AA14" s="95">
        <v>0</v>
      </c>
      <c r="AB14" s="95">
        <v>0</v>
      </c>
      <c r="AC14" s="95">
        <v>0</v>
      </c>
      <c r="AD14" s="96"/>
      <c r="AE14" s="97">
        <f t="shared" si="3"/>
        <v>0</v>
      </c>
      <c r="AF14" s="95">
        <v>0</v>
      </c>
      <c r="AG14" s="95">
        <v>0</v>
      </c>
      <c r="AH14" s="95">
        <v>0</v>
      </c>
      <c r="AI14" s="96"/>
      <c r="AJ14" s="97">
        <f t="shared" si="4"/>
        <v>0</v>
      </c>
      <c r="AK14" s="95">
        <v>0</v>
      </c>
      <c r="AL14" s="95">
        <v>0</v>
      </c>
      <c r="AM14" s="95">
        <v>0</v>
      </c>
      <c r="AN14" s="96"/>
      <c r="AO14" s="97">
        <f t="shared" si="5"/>
        <v>0</v>
      </c>
      <c r="AP14" s="95">
        <v>0</v>
      </c>
      <c r="AQ14" s="95">
        <v>0</v>
      </c>
      <c r="AR14" s="95">
        <v>0</v>
      </c>
      <c r="AS14" s="96"/>
      <c r="AT14" s="97">
        <f t="shared" si="6"/>
        <v>0</v>
      </c>
      <c r="AU14" s="95">
        <v>0</v>
      </c>
      <c r="AV14" s="95">
        <v>0</v>
      </c>
      <c r="AW14" s="95">
        <v>0</v>
      </c>
      <c r="AX14" s="96"/>
      <c r="AY14" s="97">
        <f t="shared" si="7"/>
        <v>0</v>
      </c>
      <c r="AZ14" s="98">
        <f t="shared" si="8"/>
        <v>0</v>
      </c>
      <c r="BA14" s="99">
        <v>0</v>
      </c>
      <c r="BB14" s="99">
        <v>0</v>
      </c>
      <c r="BC14" s="99">
        <v>0</v>
      </c>
      <c r="BD14" s="100"/>
      <c r="BE14" s="97">
        <f t="shared" si="9"/>
        <v>0</v>
      </c>
      <c r="BF14" s="99">
        <v>0</v>
      </c>
      <c r="BG14" s="99">
        <v>0</v>
      </c>
      <c r="BH14" s="99">
        <v>0</v>
      </c>
      <c r="BI14" s="100"/>
      <c r="BJ14" s="97">
        <f t="shared" si="10"/>
        <v>0</v>
      </c>
      <c r="BK14" s="99">
        <v>0</v>
      </c>
      <c r="BL14" s="99">
        <v>0</v>
      </c>
      <c r="BM14" s="99">
        <v>0</v>
      </c>
      <c r="BN14" s="100"/>
      <c r="BO14" s="97">
        <f t="shared" si="11"/>
        <v>0</v>
      </c>
      <c r="BP14" s="99">
        <v>0</v>
      </c>
      <c r="BQ14" s="99">
        <v>0</v>
      </c>
      <c r="BR14" s="99">
        <v>0</v>
      </c>
      <c r="BS14" s="100"/>
      <c r="BT14" s="97">
        <f t="shared" si="12"/>
        <v>0</v>
      </c>
      <c r="BU14" s="101">
        <v>0</v>
      </c>
      <c r="BV14" s="101">
        <v>0</v>
      </c>
      <c r="BW14" s="101">
        <v>0</v>
      </c>
      <c r="BX14" s="100"/>
      <c r="BY14" s="97">
        <f t="shared" si="13"/>
        <v>0</v>
      </c>
      <c r="BZ14" s="101">
        <v>0</v>
      </c>
      <c r="CA14" s="101">
        <v>0</v>
      </c>
      <c r="CB14" s="101">
        <v>0</v>
      </c>
      <c r="CC14" s="102"/>
      <c r="CD14" s="103">
        <f t="shared" si="14"/>
        <v>0</v>
      </c>
      <c r="CE14" s="104"/>
      <c r="CF14" s="105"/>
      <c r="CG14" s="105"/>
      <c r="CH14" s="100"/>
      <c r="CI14" s="105"/>
      <c r="CJ14" s="105"/>
      <c r="CK14" s="105"/>
      <c r="CL14" s="100"/>
      <c r="CM14" s="105"/>
      <c r="CN14" s="105"/>
      <c r="CO14" s="105"/>
      <c r="CP14" s="100"/>
      <c r="CQ14" s="105"/>
      <c r="CR14" s="105"/>
      <c r="CS14" s="105"/>
      <c r="CT14" s="100"/>
      <c r="CU14" s="105"/>
      <c r="CV14" s="105"/>
      <c r="CW14" s="105"/>
      <c r="CX14" s="100"/>
      <c r="CY14" s="105"/>
      <c r="CZ14" s="105"/>
      <c r="DA14" s="105"/>
      <c r="DB14" s="106"/>
      <c r="DC14" s="107"/>
      <c r="DD14" s="108">
        <f t="shared" si="33"/>
        <v>0</v>
      </c>
      <c r="DE14" s="109">
        <f t="shared" si="34"/>
        <v>0</v>
      </c>
      <c r="DF14" s="109">
        <f t="shared" si="35"/>
        <v>0</v>
      </c>
      <c r="DG14" s="96">
        <f t="shared" si="32"/>
        <v>0</v>
      </c>
      <c r="DH14" s="110">
        <f t="shared" si="15"/>
        <v>0</v>
      </c>
      <c r="DI14" s="97">
        <f t="shared" si="16"/>
        <v>0</v>
      </c>
      <c r="DJ14" s="111">
        <f t="shared" si="17"/>
        <v>9</v>
      </c>
      <c r="DK14" s="112">
        <f t="shared" si="18"/>
        <v>0</v>
      </c>
      <c r="DL14" s="97">
        <f t="shared" si="19"/>
        <v>0</v>
      </c>
      <c r="DM14" s="97">
        <f t="shared" si="20"/>
        <v>9</v>
      </c>
      <c r="DN14" s="97">
        <f t="shared" si="21"/>
        <v>0</v>
      </c>
      <c r="DO14" s="97">
        <f t="shared" si="22"/>
        <v>0</v>
      </c>
      <c r="DP14" s="97">
        <f t="shared" si="23"/>
        <v>9</v>
      </c>
      <c r="DQ14" s="113">
        <f t="shared" si="24"/>
        <v>0</v>
      </c>
      <c r="DR14" s="113">
        <f t="shared" si="25"/>
        <v>0</v>
      </c>
      <c r="DS14" s="113">
        <f t="shared" si="26"/>
        <v>9</v>
      </c>
      <c r="DT14" s="113">
        <f t="shared" si="27"/>
        <v>0</v>
      </c>
      <c r="DU14" s="113">
        <f t="shared" si="28"/>
        <v>0</v>
      </c>
      <c r="DV14" s="114">
        <f t="shared" si="29"/>
        <v>20</v>
      </c>
      <c r="DW14" s="113">
        <f>IF(DV14&lt;&gt;20,RANK(DV14,$DV$4:$DV$23,1)+COUNTIF(DV$4:DV14,DV14)-1,20)</f>
        <v>20</v>
      </c>
      <c r="DX14" s="115">
        <f t="shared" si="30"/>
        <v>0</v>
      </c>
      <c r="DY14" s="116" t="str">
        <f t="shared" si="31"/>
        <v>-</v>
      </c>
      <c r="DZ14" s="91"/>
      <c r="EA14" s="70"/>
      <c r="EB14" s="70"/>
    </row>
    <row r="15" spans="1:132" ht="15.95" customHeight="1">
      <c r="A15" s="70"/>
      <c r="B15" s="70"/>
      <c r="C15" s="64"/>
      <c r="D15" s="92" t="str">
        <f>classi!B23</f>
        <v>-</v>
      </c>
      <c r="E15" s="117"/>
      <c r="F15" s="93">
        <f>classi!C23</f>
        <v>0</v>
      </c>
      <c r="G15" s="93">
        <f>classi!D23</f>
        <v>0</v>
      </c>
      <c r="H15" s="93">
        <f>classi!G23</f>
        <v>0</v>
      </c>
      <c r="I15" s="117"/>
      <c r="J15" s="117"/>
      <c r="K15" s="117"/>
      <c r="L15" s="95">
        <v>0</v>
      </c>
      <c r="M15" s="95">
        <v>0</v>
      </c>
      <c r="N15" s="95">
        <v>0</v>
      </c>
      <c r="O15" s="96"/>
      <c r="P15" s="97">
        <f t="shared" si="0"/>
        <v>0</v>
      </c>
      <c r="Q15" s="95">
        <v>0</v>
      </c>
      <c r="R15" s="95">
        <v>0</v>
      </c>
      <c r="S15" s="95">
        <v>0</v>
      </c>
      <c r="T15" s="96"/>
      <c r="U15" s="97">
        <f t="shared" si="1"/>
        <v>0</v>
      </c>
      <c r="V15" s="95">
        <v>0</v>
      </c>
      <c r="W15" s="95">
        <v>0</v>
      </c>
      <c r="X15" s="95">
        <v>0</v>
      </c>
      <c r="Y15" s="96"/>
      <c r="Z15" s="97">
        <f t="shared" si="2"/>
        <v>0</v>
      </c>
      <c r="AA15" s="95">
        <v>0</v>
      </c>
      <c r="AB15" s="95">
        <v>0</v>
      </c>
      <c r="AC15" s="95">
        <v>0</v>
      </c>
      <c r="AD15" s="96"/>
      <c r="AE15" s="97">
        <f t="shared" si="3"/>
        <v>0</v>
      </c>
      <c r="AF15" s="95">
        <v>0</v>
      </c>
      <c r="AG15" s="95">
        <v>0</v>
      </c>
      <c r="AH15" s="95">
        <v>0</v>
      </c>
      <c r="AI15" s="96"/>
      <c r="AJ15" s="97">
        <f t="shared" si="4"/>
        <v>0</v>
      </c>
      <c r="AK15" s="95">
        <v>0</v>
      </c>
      <c r="AL15" s="95">
        <v>0</v>
      </c>
      <c r="AM15" s="95">
        <v>0</v>
      </c>
      <c r="AN15" s="96"/>
      <c r="AO15" s="97">
        <f t="shared" si="5"/>
        <v>0</v>
      </c>
      <c r="AP15" s="95">
        <v>0</v>
      </c>
      <c r="AQ15" s="95">
        <v>0</v>
      </c>
      <c r="AR15" s="95">
        <v>0</v>
      </c>
      <c r="AS15" s="96"/>
      <c r="AT15" s="97">
        <f t="shared" si="6"/>
        <v>0</v>
      </c>
      <c r="AU15" s="95">
        <v>0</v>
      </c>
      <c r="AV15" s="95">
        <v>0</v>
      </c>
      <c r="AW15" s="95">
        <v>0</v>
      </c>
      <c r="AX15" s="96"/>
      <c r="AY15" s="97">
        <f t="shared" si="7"/>
        <v>0</v>
      </c>
      <c r="AZ15" s="98">
        <f t="shared" si="8"/>
        <v>0</v>
      </c>
      <c r="BA15" s="99">
        <v>0</v>
      </c>
      <c r="BB15" s="99">
        <v>0</v>
      </c>
      <c r="BC15" s="99">
        <v>0</v>
      </c>
      <c r="BD15" s="100"/>
      <c r="BE15" s="97">
        <f t="shared" si="9"/>
        <v>0</v>
      </c>
      <c r="BF15" s="99">
        <v>0</v>
      </c>
      <c r="BG15" s="99">
        <v>0</v>
      </c>
      <c r="BH15" s="99">
        <v>0</v>
      </c>
      <c r="BI15" s="100"/>
      <c r="BJ15" s="97">
        <f t="shared" si="10"/>
        <v>0</v>
      </c>
      <c r="BK15" s="99">
        <v>0</v>
      </c>
      <c r="BL15" s="99">
        <v>0</v>
      </c>
      <c r="BM15" s="99">
        <v>0</v>
      </c>
      <c r="BN15" s="100"/>
      <c r="BO15" s="97">
        <f t="shared" si="11"/>
        <v>0</v>
      </c>
      <c r="BP15" s="99">
        <v>0</v>
      </c>
      <c r="BQ15" s="99">
        <v>0</v>
      </c>
      <c r="BR15" s="99">
        <v>0</v>
      </c>
      <c r="BS15" s="100"/>
      <c r="BT15" s="97">
        <f t="shared" si="12"/>
        <v>0</v>
      </c>
      <c r="BU15" s="101">
        <v>0</v>
      </c>
      <c r="BV15" s="101">
        <v>0</v>
      </c>
      <c r="BW15" s="101">
        <v>0</v>
      </c>
      <c r="BX15" s="100"/>
      <c r="BY15" s="97">
        <f t="shared" si="13"/>
        <v>0</v>
      </c>
      <c r="BZ15" s="101">
        <v>0</v>
      </c>
      <c r="CA15" s="101">
        <v>0</v>
      </c>
      <c r="CB15" s="101">
        <v>0</v>
      </c>
      <c r="CC15" s="102"/>
      <c r="CD15" s="103">
        <f t="shared" si="14"/>
        <v>0</v>
      </c>
      <c r="CE15" s="104"/>
      <c r="CF15" s="105"/>
      <c r="CG15" s="105"/>
      <c r="CH15" s="100"/>
      <c r="CI15" s="105"/>
      <c r="CJ15" s="105"/>
      <c r="CK15" s="105"/>
      <c r="CL15" s="100"/>
      <c r="CM15" s="105"/>
      <c r="CN15" s="105"/>
      <c r="CO15" s="105"/>
      <c r="CP15" s="100"/>
      <c r="CQ15" s="105"/>
      <c r="CR15" s="105"/>
      <c r="CS15" s="105"/>
      <c r="CT15" s="100"/>
      <c r="CU15" s="105"/>
      <c r="CV15" s="105"/>
      <c r="CW15" s="105"/>
      <c r="CX15" s="100"/>
      <c r="CY15" s="105"/>
      <c r="CZ15" s="105"/>
      <c r="DA15" s="105"/>
      <c r="DB15" s="106"/>
      <c r="DC15" s="107"/>
      <c r="DD15" s="108">
        <f t="shared" si="33"/>
        <v>0</v>
      </c>
      <c r="DE15" s="109">
        <f t="shared" si="34"/>
        <v>0</v>
      </c>
      <c r="DF15" s="109">
        <f t="shared" si="35"/>
        <v>0</v>
      </c>
      <c r="DG15" s="96">
        <f t="shared" si="32"/>
        <v>0</v>
      </c>
      <c r="DH15" s="110">
        <f t="shared" si="15"/>
        <v>0</v>
      </c>
      <c r="DI15" s="97">
        <f t="shared" si="16"/>
        <v>0</v>
      </c>
      <c r="DJ15" s="111">
        <f t="shared" si="17"/>
        <v>9</v>
      </c>
      <c r="DK15" s="112">
        <f t="shared" si="18"/>
        <v>0</v>
      </c>
      <c r="DL15" s="97">
        <f t="shared" si="19"/>
        <v>0</v>
      </c>
      <c r="DM15" s="97">
        <f t="shared" si="20"/>
        <v>9</v>
      </c>
      <c r="DN15" s="97">
        <f t="shared" si="21"/>
        <v>0</v>
      </c>
      <c r="DO15" s="97">
        <f t="shared" si="22"/>
        <v>0</v>
      </c>
      <c r="DP15" s="97">
        <f t="shared" si="23"/>
        <v>9</v>
      </c>
      <c r="DQ15" s="113">
        <f t="shared" si="24"/>
        <v>0</v>
      </c>
      <c r="DR15" s="113">
        <f t="shared" si="25"/>
        <v>0</v>
      </c>
      <c r="DS15" s="113">
        <f t="shared" si="26"/>
        <v>9</v>
      </c>
      <c r="DT15" s="113">
        <f t="shared" si="27"/>
        <v>0</v>
      </c>
      <c r="DU15" s="113">
        <f t="shared" si="28"/>
        <v>0</v>
      </c>
      <c r="DV15" s="114">
        <f t="shared" si="29"/>
        <v>20</v>
      </c>
      <c r="DW15" s="113">
        <f>IF(DV15&lt;&gt;20,RANK(DV15,$DV$4:$DV$23,1)+COUNTIF(DV$4:DV15,DV15)-1,20)</f>
        <v>20</v>
      </c>
      <c r="DX15" s="115">
        <f t="shared" si="30"/>
        <v>0</v>
      </c>
      <c r="DY15" s="116" t="str">
        <f t="shared" si="31"/>
        <v>-</v>
      </c>
      <c r="DZ15" s="91"/>
      <c r="EA15" s="70"/>
      <c r="EB15" s="70"/>
    </row>
    <row r="16" spans="1:132" ht="15.95" customHeight="1">
      <c r="A16" s="70"/>
      <c r="B16" s="70"/>
      <c r="C16" s="64"/>
      <c r="D16" s="92" t="str">
        <f>classi!B24</f>
        <v>-</v>
      </c>
      <c r="E16" s="117"/>
      <c r="F16" s="93">
        <f>classi!C24</f>
        <v>0</v>
      </c>
      <c r="G16" s="93">
        <f>classi!D24</f>
        <v>0</v>
      </c>
      <c r="H16" s="93">
        <f>classi!G24</f>
        <v>0</v>
      </c>
      <c r="I16" s="117"/>
      <c r="J16" s="117"/>
      <c r="K16" s="117"/>
      <c r="L16" s="95">
        <v>0</v>
      </c>
      <c r="M16" s="95">
        <v>0</v>
      </c>
      <c r="N16" s="95">
        <v>0</v>
      </c>
      <c r="O16" s="96"/>
      <c r="P16" s="97">
        <f t="shared" si="0"/>
        <v>0</v>
      </c>
      <c r="Q16" s="95">
        <v>0</v>
      </c>
      <c r="R16" s="95">
        <v>0</v>
      </c>
      <c r="S16" s="95">
        <v>0</v>
      </c>
      <c r="T16" s="96"/>
      <c r="U16" s="97">
        <f t="shared" si="1"/>
        <v>0</v>
      </c>
      <c r="V16" s="95">
        <v>0</v>
      </c>
      <c r="W16" s="95">
        <v>0</v>
      </c>
      <c r="X16" s="95">
        <v>0</v>
      </c>
      <c r="Y16" s="96"/>
      <c r="Z16" s="97">
        <f t="shared" si="2"/>
        <v>0</v>
      </c>
      <c r="AA16" s="95">
        <v>0</v>
      </c>
      <c r="AB16" s="95">
        <v>0</v>
      </c>
      <c r="AC16" s="95">
        <v>0</v>
      </c>
      <c r="AD16" s="96"/>
      <c r="AE16" s="97">
        <f t="shared" si="3"/>
        <v>0</v>
      </c>
      <c r="AF16" s="95">
        <v>0</v>
      </c>
      <c r="AG16" s="95">
        <v>0</v>
      </c>
      <c r="AH16" s="95">
        <v>0</v>
      </c>
      <c r="AI16" s="96"/>
      <c r="AJ16" s="97">
        <f t="shared" si="4"/>
        <v>0</v>
      </c>
      <c r="AK16" s="95">
        <v>0</v>
      </c>
      <c r="AL16" s="95">
        <v>0</v>
      </c>
      <c r="AM16" s="95">
        <v>0</v>
      </c>
      <c r="AN16" s="96"/>
      <c r="AO16" s="97">
        <f t="shared" si="5"/>
        <v>0</v>
      </c>
      <c r="AP16" s="95">
        <v>0</v>
      </c>
      <c r="AQ16" s="95">
        <v>0</v>
      </c>
      <c r="AR16" s="95">
        <v>0</v>
      </c>
      <c r="AS16" s="96"/>
      <c r="AT16" s="97">
        <f t="shared" si="6"/>
        <v>0</v>
      </c>
      <c r="AU16" s="95">
        <v>0</v>
      </c>
      <c r="AV16" s="95">
        <v>0</v>
      </c>
      <c r="AW16" s="95">
        <v>0</v>
      </c>
      <c r="AX16" s="96"/>
      <c r="AY16" s="97">
        <f t="shared" si="7"/>
        <v>0</v>
      </c>
      <c r="AZ16" s="98">
        <f t="shared" si="8"/>
        <v>0</v>
      </c>
      <c r="BA16" s="99">
        <v>0</v>
      </c>
      <c r="BB16" s="99">
        <v>0</v>
      </c>
      <c r="BC16" s="99">
        <v>0</v>
      </c>
      <c r="BD16" s="100"/>
      <c r="BE16" s="97">
        <f t="shared" si="9"/>
        <v>0</v>
      </c>
      <c r="BF16" s="99">
        <v>0</v>
      </c>
      <c r="BG16" s="99">
        <v>0</v>
      </c>
      <c r="BH16" s="99">
        <v>0</v>
      </c>
      <c r="BI16" s="100"/>
      <c r="BJ16" s="97">
        <f t="shared" si="10"/>
        <v>0</v>
      </c>
      <c r="BK16" s="99">
        <v>0</v>
      </c>
      <c r="BL16" s="99">
        <v>0</v>
      </c>
      <c r="BM16" s="99">
        <v>0</v>
      </c>
      <c r="BN16" s="100"/>
      <c r="BO16" s="97">
        <f t="shared" si="11"/>
        <v>0</v>
      </c>
      <c r="BP16" s="99">
        <v>0</v>
      </c>
      <c r="BQ16" s="99">
        <v>0</v>
      </c>
      <c r="BR16" s="99">
        <v>0</v>
      </c>
      <c r="BS16" s="100"/>
      <c r="BT16" s="97">
        <f t="shared" si="12"/>
        <v>0</v>
      </c>
      <c r="BU16" s="101">
        <v>0</v>
      </c>
      <c r="BV16" s="101">
        <v>0</v>
      </c>
      <c r="BW16" s="101">
        <v>0</v>
      </c>
      <c r="BX16" s="100"/>
      <c r="BY16" s="97">
        <f t="shared" si="13"/>
        <v>0</v>
      </c>
      <c r="BZ16" s="101">
        <v>0</v>
      </c>
      <c r="CA16" s="101">
        <v>0</v>
      </c>
      <c r="CB16" s="101">
        <v>0</v>
      </c>
      <c r="CC16" s="102"/>
      <c r="CD16" s="103">
        <f t="shared" si="14"/>
        <v>0</v>
      </c>
      <c r="CE16" s="104"/>
      <c r="CF16" s="105"/>
      <c r="CG16" s="105"/>
      <c r="CH16" s="100"/>
      <c r="CI16" s="105"/>
      <c r="CJ16" s="105"/>
      <c r="CK16" s="105"/>
      <c r="CL16" s="100"/>
      <c r="CM16" s="105"/>
      <c r="CN16" s="105"/>
      <c r="CO16" s="105"/>
      <c r="CP16" s="100"/>
      <c r="CQ16" s="105"/>
      <c r="CR16" s="105"/>
      <c r="CS16" s="105"/>
      <c r="CT16" s="100"/>
      <c r="CU16" s="105"/>
      <c r="CV16" s="105"/>
      <c r="CW16" s="105"/>
      <c r="CX16" s="100"/>
      <c r="CY16" s="105"/>
      <c r="CZ16" s="105"/>
      <c r="DA16" s="105"/>
      <c r="DB16" s="106"/>
      <c r="DC16" s="107"/>
      <c r="DD16" s="108">
        <f t="shared" si="33"/>
        <v>0</v>
      </c>
      <c r="DE16" s="109">
        <f t="shared" si="34"/>
        <v>0</v>
      </c>
      <c r="DF16" s="109">
        <f t="shared" si="35"/>
        <v>0</v>
      </c>
      <c r="DG16" s="96">
        <f t="shared" si="32"/>
        <v>0</v>
      </c>
      <c r="DH16" s="110">
        <f t="shared" si="15"/>
        <v>0</v>
      </c>
      <c r="DI16" s="97">
        <f t="shared" si="16"/>
        <v>0</v>
      </c>
      <c r="DJ16" s="111">
        <f t="shared" si="17"/>
        <v>9</v>
      </c>
      <c r="DK16" s="112">
        <f t="shared" si="18"/>
        <v>0</v>
      </c>
      <c r="DL16" s="97">
        <f t="shared" si="19"/>
        <v>0</v>
      </c>
      <c r="DM16" s="97">
        <f t="shared" si="20"/>
        <v>9</v>
      </c>
      <c r="DN16" s="97">
        <f t="shared" si="21"/>
        <v>0</v>
      </c>
      <c r="DO16" s="97">
        <f t="shared" si="22"/>
        <v>0</v>
      </c>
      <c r="DP16" s="97">
        <f t="shared" si="23"/>
        <v>9</v>
      </c>
      <c r="DQ16" s="113">
        <f t="shared" si="24"/>
        <v>0</v>
      </c>
      <c r="DR16" s="113">
        <f t="shared" si="25"/>
        <v>0</v>
      </c>
      <c r="DS16" s="113">
        <f t="shared" si="26"/>
        <v>9</v>
      </c>
      <c r="DT16" s="113">
        <f t="shared" si="27"/>
        <v>0</v>
      </c>
      <c r="DU16" s="113">
        <f t="shared" si="28"/>
        <v>0</v>
      </c>
      <c r="DV16" s="114">
        <f t="shared" si="29"/>
        <v>20</v>
      </c>
      <c r="DW16" s="113">
        <f>IF(DV16&lt;&gt;20,RANK(DV16,$DV$4:$DV$23,1)+COUNTIF(DV$4:DV16,DV16)-1,20)</f>
        <v>20</v>
      </c>
      <c r="DX16" s="115">
        <f t="shared" si="30"/>
        <v>0</v>
      </c>
      <c r="DY16" s="116" t="str">
        <f t="shared" si="31"/>
        <v>-</v>
      </c>
      <c r="DZ16" s="91"/>
      <c r="EA16" s="70"/>
      <c r="EB16" s="70"/>
    </row>
    <row r="17" spans="1:132" ht="15.95" customHeight="1">
      <c r="A17" s="70"/>
      <c r="B17" s="70"/>
      <c r="C17" s="64"/>
      <c r="D17" s="92" t="str">
        <f>classi!B25</f>
        <v>-</v>
      </c>
      <c r="E17" s="117"/>
      <c r="F17" s="93">
        <f>classi!C25</f>
        <v>0</v>
      </c>
      <c r="G17" s="93">
        <f>classi!D25</f>
        <v>0</v>
      </c>
      <c r="H17" s="93">
        <f>classi!G25</f>
        <v>0</v>
      </c>
      <c r="I17" s="117"/>
      <c r="J17" s="117"/>
      <c r="K17" s="117"/>
      <c r="L17" s="95">
        <v>0</v>
      </c>
      <c r="M17" s="95">
        <v>0</v>
      </c>
      <c r="N17" s="95">
        <v>0</v>
      </c>
      <c r="O17" s="96"/>
      <c r="P17" s="97">
        <f t="shared" si="0"/>
        <v>0</v>
      </c>
      <c r="Q17" s="95">
        <v>0</v>
      </c>
      <c r="R17" s="95">
        <v>0</v>
      </c>
      <c r="S17" s="95">
        <v>0</v>
      </c>
      <c r="T17" s="96"/>
      <c r="U17" s="97">
        <f t="shared" si="1"/>
        <v>0</v>
      </c>
      <c r="V17" s="95">
        <v>0</v>
      </c>
      <c r="W17" s="95">
        <v>0</v>
      </c>
      <c r="X17" s="95">
        <v>0</v>
      </c>
      <c r="Y17" s="96"/>
      <c r="Z17" s="97">
        <f t="shared" si="2"/>
        <v>0</v>
      </c>
      <c r="AA17" s="95">
        <v>0</v>
      </c>
      <c r="AB17" s="95">
        <v>0</v>
      </c>
      <c r="AC17" s="95">
        <v>0</v>
      </c>
      <c r="AD17" s="96"/>
      <c r="AE17" s="97">
        <f t="shared" si="3"/>
        <v>0</v>
      </c>
      <c r="AF17" s="95">
        <v>0</v>
      </c>
      <c r="AG17" s="95">
        <v>0</v>
      </c>
      <c r="AH17" s="95">
        <v>0</v>
      </c>
      <c r="AI17" s="96"/>
      <c r="AJ17" s="97">
        <f t="shared" si="4"/>
        <v>0</v>
      </c>
      <c r="AK17" s="95">
        <v>0</v>
      </c>
      <c r="AL17" s="95">
        <v>0</v>
      </c>
      <c r="AM17" s="95">
        <v>0</v>
      </c>
      <c r="AN17" s="96"/>
      <c r="AO17" s="97">
        <f t="shared" si="5"/>
        <v>0</v>
      </c>
      <c r="AP17" s="95">
        <v>0</v>
      </c>
      <c r="AQ17" s="95">
        <v>0</v>
      </c>
      <c r="AR17" s="95">
        <v>0</v>
      </c>
      <c r="AS17" s="96"/>
      <c r="AT17" s="97">
        <f t="shared" si="6"/>
        <v>0</v>
      </c>
      <c r="AU17" s="95">
        <v>0</v>
      </c>
      <c r="AV17" s="95">
        <v>0</v>
      </c>
      <c r="AW17" s="95">
        <v>0</v>
      </c>
      <c r="AX17" s="96"/>
      <c r="AY17" s="97">
        <f t="shared" si="7"/>
        <v>0</v>
      </c>
      <c r="AZ17" s="98">
        <f t="shared" si="8"/>
        <v>0</v>
      </c>
      <c r="BA17" s="99">
        <v>0</v>
      </c>
      <c r="BB17" s="99">
        <v>0</v>
      </c>
      <c r="BC17" s="99">
        <v>0</v>
      </c>
      <c r="BD17" s="100"/>
      <c r="BE17" s="97">
        <f t="shared" si="9"/>
        <v>0</v>
      </c>
      <c r="BF17" s="99">
        <v>0</v>
      </c>
      <c r="BG17" s="99">
        <v>0</v>
      </c>
      <c r="BH17" s="99">
        <v>0</v>
      </c>
      <c r="BI17" s="100"/>
      <c r="BJ17" s="97">
        <f t="shared" si="10"/>
        <v>0</v>
      </c>
      <c r="BK17" s="99">
        <v>0</v>
      </c>
      <c r="BL17" s="99">
        <v>0</v>
      </c>
      <c r="BM17" s="99">
        <v>0</v>
      </c>
      <c r="BN17" s="100"/>
      <c r="BO17" s="97">
        <f t="shared" si="11"/>
        <v>0</v>
      </c>
      <c r="BP17" s="99">
        <v>0</v>
      </c>
      <c r="BQ17" s="99">
        <v>0</v>
      </c>
      <c r="BR17" s="99">
        <v>0</v>
      </c>
      <c r="BS17" s="100"/>
      <c r="BT17" s="97">
        <f t="shared" si="12"/>
        <v>0</v>
      </c>
      <c r="BU17" s="101">
        <v>0</v>
      </c>
      <c r="BV17" s="101">
        <v>0</v>
      </c>
      <c r="BW17" s="101">
        <v>0</v>
      </c>
      <c r="BX17" s="100"/>
      <c r="BY17" s="97">
        <f t="shared" si="13"/>
        <v>0</v>
      </c>
      <c r="BZ17" s="101">
        <v>0</v>
      </c>
      <c r="CA17" s="101">
        <v>0</v>
      </c>
      <c r="CB17" s="101">
        <v>0</v>
      </c>
      <c r="CC17" s="102"/>
      <c r="CD17" s="103">
        <f t="shared" si="14"/>
        <v>0</v>
      </c>
      <c r="CE17" s="104"/>
      <c r="CF17" s="105"/>
      <c r="CG17" s="105"/>
      <c r="CH17" s="100"/>
      <c r="CI17" s="105"/>
      <c r="CJ17" s="105"/>
      <c r="CK17" s="105"/>
      <c r="CL17" s="100"/>
      <c r="CM17" s="105"/>
      <c r="CN17" s="105"/>
      <c r="CO17" s="105"/>
      <c r="CP17" s="100"/>
      <c r="CQ17" s="105"/>
      <c r="CR17" s="105"/>
      <c r="CS17" s="105"/>
      <c r="CT17" s="100"/>
      <c r="CU17" s="105"/>
      <c r="CV17" s="105"/>
      <c r="CW17" s="105"/>
      <c r="CX17" s="100"/>
      <c r="CY17" s="105"/>
      <c r="CZ17" s="105"/>
      <c r="DA17" s="105"/>
      <c r="DB17" s="106"/>
      <c r="DC17" s="107"/>
      <c r="DD17" s="108">
        <f t="shared" si="33"/>
        <v>0</v>
      </c>
      <c r="DE17" s="109">
        <f t="shared" si="34"/>
        <v>0</v>
      </c>
      <c r="DF17" s="109">
        <f t="shared" si="35"/>
        <v>0</v>
      </c>
      <c r="DG17" s="96">
        <f t="shared" si="32"/>
        <v>0</v>
      </c>
      <c r="DH17" s="110">
        <f t="shared" si="15"/>
        <v>0</v>
      </c>
      <c r="DI17" s="97">
        <f t="shared" si="16"/>
        <v>0</v>
      </c>
      <c r="DJ17" s="111">
        <f t="shared" si="17"/>
        <v>9</v>
      </c>
      <c r="DK17" s="112">
        <f t="shared" si="18"/>
        <v>0</v>
      </c>
      <c r="DL17" s="97">
        <f t="shared" si="19"/>
        <v>0</v>
      </c>
      <c r="DM17" s="97">
        <f t="shared" si="20"/>
        <v>9</v>
      </c>
      <c r="DN17" s="97">
        <f t="shared" si="21"/>
        <v>0</v>
      </c>
      <c r="DO17" s="97">
        <f t="shared" si="22"/>
        <v>0</v>
      </c>
      <c r="DP17" s="97">
        <f t="shared" si="23"/>
        <v>9</v>
      </c>
      <c r="DQ17" s="113">
        <f t="shared" si="24"/>
        <v>0</v>
      </c>
      <c r="DR17" s="113">
        <f t="shared" si="25"/>
        <v>0</v>
      </c>
      <c r="DS17" s="113">
        <f t="shared" si="26"/>
        <v>9</v>
      </c>
      <c r="DT17" s="113">
        <f t="shared" si="27"/>
        <v>0</v>
      </c>
      <c r="DU17" s="113">
        <f t="shared" si="28"/>
        <v>0</v>
      </c>
      <c r="DV17" s="114">
        <f t="shared" si="29"/>
        <v>20</v>
      </c>
      <c r="DW17" s="113">
        <f>IF(DV17&lt;&gt;20,RANK(DV17,$DV$4:$DV$23,1)+COUNTIF(DV$4:DV17,DV17)-1,20)</f>
        <v>20</v>
      </c>
      <c r="DX17" s="115">
        <f t="shared" si="30"/>
        <v>0</v>
      </c>
      <c r="DY17" s="116" t="str">
        <f t="shared" si="31"/>
        <v>-</v>
      </c>
      <c r="DZ17" s="91"/>
      <c r="EA17" s="70"/>
      <c r="EB17" s="70"/>
    </row>
    <row r="18" spans="1:132" ht="15.95" customHeight="1">
      <c r="A18" s="70"/>
      <c r="B18" s="70"/>
      <c r="C18" s="64"/>
      <c r="D18" s="92" t="str">
        <f>classi!B26</f>
        <v>-</v>
      </c>
      <c r="E18" s="117"/>
      <c r="F18" s="93">
        <f>classi!C26</f>
        <v>0</v>
      </c>
      <c r="G18" s="93">
        <f>classi!D26</f>
        <v>0</v>
      </c>
      <c r="H18" s="93">
        <f>classi!G26</f>
        <v>0</v>
      </c>
      <c r="I18" s="117"/>
      <c r="J18" s="117"/>
      <c r="K18" s="117"/>
      <c r="L18" s="95">
        <v>0</v>
      </c>
      <c r="M18" s="95">
        <v>0</v>
      </c>
      <c r="N18" s="95">
        <v>0</v>
      </c>
      <c r="O18" s="96"/>
      <c r="P18" s="97">
        <f t="shared" si="0"/>
        <v>0</v>
      </c>
      <c r="Q18" s="95">
        <v>0</v>
      </c>
      <c r="R18" s="95">
        <v>0</v>
      </c>
      <c r="S18" s="95">
        <v>0</v>
      </c>
      <c r="T18" s="96"/>
      <c r="U18" s="97">
        <f t="shared" si="1"/>
        <v>0</v>
      </c>
      <c r="V18" s="95">
        <v>0</v>
      </c>
      <c r="W18" s="95">
        <v>0</v>
      </c>
      <c r="X18" s="95">
        <v>0</v>
      </c>
      <c r="Y18" s="96"/>
      <c r="Z18" s="97">
        <f t="shared" si="2"/>
        <v>0</v>
      </c>
      <c r="AA18" s="95">
        <v>0</v>
      </c>
      <c r="AB18" s="95">
        <v>0</v>
      </c>
      <c r="AC18" s="95">
        <v>0</v>
      </c>
      <c r="AD18" s="96"/>
      <c r="AE18" s="97">
        <f t="shared" si="3"/>
        <v>0</v>
      </c>
      <c r="AF18" s="95">
        <v>0</v>
      </c>
      <c r="AG18" s="95">
        <v>0</v>
      </c>
      <c r="AH18" s="95">
        <v>0</v>
      </c>
      <c r="AI18" s="96"/>
      <c r="AJ18" s="97">
        <f t="shared" si="4"/>
        <v>0</v>
      </c>
      <c r="AK18" s="95">
        <v>0</v>
      </c>
      <c r="AL18" s="95">
        <v>0</v>
      </c>
      <c r="AM18" s="95">
        <v>0</v>
      </c>
      <c r="AN18" s="96"/>
      <c r="AO18" s="97">
        <f t="shared" si="5"/>
        <v>0</v>
      </c>
      <c r="AP18" s="95">
        <v>0</v>
      </c>
      <c r="AQ18" s="95">
        <v>0</v>
      </c>
      <c r="AR18" s="95">
        <v>0</v>
      </c>
      <c r="AS18" s="96"/>
      <c r="AT18" s="97">
        <f t="shared" si="6"/>
        <v>0</v>
      </c>
      <c r="AU18" s="95">
        <v>0</v>
      </c>
      <c r="AV18" s="95">
        <v>0</v>
      </c>
      <c r="AW18" s="95">
        <v>0</v>
      </c>
      <c r="AX18" s="96"/>
      <c r="AY18" s="97">
        <f t="shared" si="7"/>
        <v>0</v>
      </c>
      <c r="AZ18" s="98">
        <f t="shared" si="8"/>
        <v>0</v>
      </c>
      <c r="BA18" s="99">
        <v>0</v>
      </c>
      <c r="BB18" s="99">
        <v>0</v>
      </c>
      <c r="BC18" s="99">
        <v>0</v>
      </c>
      <c r="BD18" s="100"/>
      <c r="BE18" s="97">
        <f t="shared" si="9"/>
        <v>0</v>
      </c>
      <c r="BF18" s="99">
        <v>0</v>
      </c>
      <c r="BG18" s="99">
        <v>0</v>
      </c>
      <c r="BH18" s="99">
        <v>0</v>
      </c>
      <c r="BI18" s="100"/>
      <c r="BJ18" s="97">
        <f t="shared" si="10"/>
        <v>0</v>
      </c>
      <c r="BK18" s="99">
        <v>0</v>
      </c>
      <c r="BL18" s="99">
        <v>0</v>
      </c>
      <c r="BM18" s="99">
        <v>0</v>
      </c>
      <c r="BN18" s="100"/>
      <c r="BO18" s="97">
        <f t="shared" si="11"/>
        <v>0</v>
      </c>
      <c r="BP18" s="99">
        <v>0</v>
      </c>
      <c r="BQ18" s="99">
        <v>0</v>
      </c>
      <c r="BR18" s="99">
        <v>0</v>
      </c>
      <c r="BS18" s="100"/>
      <c r="BT18" s="97">
        <f t="shared" si="12"/>
        <v>0</v>
      </c>
      <c r="BU18" s="101">
        <v>0</v>
      </c>
      <c r="BV18" s="101">
        <v>0</v>
      </c>
      <c r="BW18" s="101">
        <v>0</v>
      </c>
      <c r="BX18" s="100"/>
      <c r="BY18" s="97">
        <f t="shared" si="13"/>
        <v>0</v>
      </c>
      <c r="BZ18" s="101">
        <v>0</v>
      </c>
      <c r="CA18" s="101">
        <v>0</v>
      </c>
      <c r="CB18" s="101">
        <v>0</v>
      </c>
      <c r="CC18" s="102"/>
      <c r="CD18" s="103">
        <f t="shared" si="14"/>
        <v>0</v>
      </c>
      <c r="CE18" s="104"/>
      <c r="CF18" s="105"/>
      <c r="CG18" s="105"/>
      <c r="CH18" s="100"/>
      <c r="CI18" s="105"/>
      <c r="CJ18" s="105"/>
      <c r="CK18" s="105"/>
      <c r="CL18" s="100"/>
      <c r="CM18" s="105"/>
      <c r="CN18" s="105"/>
      <c r="CO18" s="105"/>
      <c r="CP18" s="100"/>
      <c r="CQ18" s="105"/>
      <c r="CR18" s="105"/>
      <c r="CS18" s="105"/>
      <c r="CT18" s="100"/>
      <c r="CU18" s="105"/>
      <c r="CV18" s="105"/>
      <c r="CW18" s="105"/>
      <c r="CX18" s="100"/>
      <c r="CY18" s="105"/>
      <c r="CZ18" s="105"/>
      <c r="DA18" s="105"/>
      <c r="DB18" s="106"/>
      <c r="DC18" s="107"/>
      <c r="DD18" s="108">
        <f t="shared" si="33"/>
        <v>0</v>
      </c>
      <c r="DE18" s="109">
        <f t="shared" si="34"/>
        <v>0</v>
      </c>
      <c r="DF18" s="109">
        <f t="shared" si="35"/>
        <v>0</v>
      </c>
      <c r="DG18" s="96">
        <f t="shared" si="32"/>
        <v>0</v>
      </c>
      <c r="DH18" s="110">
        <f t="shared" si="15"/>
        <v>0</v>
      </c>
      <c r="DI18" s="97">
        <f t="shared" si="16"/>
        <v>0</v>
      </c>
      <c r="DJ18" s="111">
        <f t="shared" si="17"/>
        <v>9</v>
      </c>
      <c r="DK18" s="112">
        <f t="shared" si="18"/>
        <v>0</v>
      </c>
      <c r="DL18" s="97">
        <f t="shared" si="19"/>
        <v>0</v>
      </c>
      <c r="DM18" s="97">
        <f t="shared" si="20"/>
        <v>9</v>
      </c>
      <c r="DN18" s="97">
        <f t="shared" si="21"/>
        <v>0</v>
      </c>
      <c r="DO18" s="97">
        <f t="shared" si="22"/>
        <v>0</v>
      </c>
      <c r="DP18" s="97">
        <f t="shared" si="23"/>
        <v>9</v>
      </c>
      <c r="DQ18" s="113">
        <f t="shared" si="24"/>
        <v>0</v>
      </c>
      <c r="DR18" s="113">
        <f t="shared" si="25"/>
        <v>0</v>
      </c>
      <c r="DS18" s="113">
        <f t="shared" si="26"/>
        <v>9</v>
      </c>
      <c r="DT18" s="113">
        <f t="shared" si="27"/>
        <v>0</v>
      </c>
      <c r="DU18" s="113">
        <f t="shared" si="28"/>
        <v>0</v>
      </c>
      <c r="DV18" s="114">
        <f t="shared" si="29"/>
        <v>20</v>
      </c>
      <c r="DW18" s="113">
        <f>IF(DV18&lt;&gt;20,RANK(DV18,$DV$4:$DV$23,1)+COUNTIF(DV$4:DV18,DV18)-1,20)</f>
        <v>20</v>
      </c>
      <c r="DX18" s="115">
        <f t="shared" si="30"/>
        <v>0</v>
      </c>
      <c r="DY18" s="116" t="str">
        <f t="shared" si="31"/>
        <v>-</v>
      </c>
      <c r="DZ18" s="91"/>
      <c r="EA18" s="70"/>
      <c r="EB18" s="70"/>
    </row>
    <row r="19" spans="1:132" ht="15.95" customHeight="1">
      <c r="A19" s="70"/>
      <c r="B19" s="70"/>
      <c r="C19" s="64"/>
      <c r="D19" s="92" t="str">
        <f>classi!B27</f>
        <v>-</v>
      </c>
      <c r="E19" s="117"/>
      <c r="F19" s="93">
        <f>classi!C27</f>
        <v>0</v>
      </c>
      <c r="G19" s="93">
        <f>classi!D27</f>
        <v>0</v>
      </c>
      <c r="H19" s="93">
        <f>classi!G27</f>
        <v>0</v>
      </c>
      <c r="I19" s="117"/>
      <c r="J19" s="117"/>
      <c r="K19" s="117"/>
      <c r="L19" s="95">
        <v>0</v>
      </c>
      <c r="M19" s="95">
        <v>0</v>
      </c>
      <c r="N19" s="95">
        <v>0</v>
      </c>
      <c r="O19" s="96"/>
      <c r="P19" s="97">
        <f t="shared" si="0"/>
        <v>0</v>
      </c>
      <c r="Q19" s="95">
        <v>0</v>
      </c>
      <c r="R19" s="95">
        <v>0</v>
      </c>
      <c r="S19" s="95">
        <v>0</v>
      </c>
      <c r="T19" s="96"/>
      <c r="U19" s="97">
        <f t="shared" si="1"/>
        <v>0</v>
      </c>
      <c r="V19" s="95">
        <v>0</v>
      </c>
      <c r="W19" s="95">
        <v>0</v>
      </c>
      <c r="X19" s="95">
        <v>0</v>
      </c>
      <c r="Y19" s="96"/>
      <c r="Z19" s="97">
        <f t="shared" si="2"/>
        <v>0</v>
      </c>
      <c r="AA19" s="95">
        <v>0</v>
      </c>
      <c r="AB19" s="95">
        <v>0</v>
      </c>
      <c r="AC19" s="95">
        <v>0</v>
      </c>
      <c r="AD19" s="96"/>
      <c r="AE19" s="97">
        <f t="shared" si="3"/>
        <v>0</v>
      </c>
      <c r="AF19" s="95">
        <v>0</v>
      </c>
      <c r="AG19" s="95">
        <v>0</v>
      </c>
      <c r="AH19" s="95">
        <v>0</v>
      </c>
      <c r="AI19" s="96"/>
      <c r="AJ19" s="97">
        <f t="shared" si="4"/>
        <v>0</v>
      </c>
      <c r="AK19" s="95">
        <v>0</v>
      </c>
      <c r="AL19" s="95">
        <v>0</v>
      </c>
      <c r="AM19" s="95">
        <v>0</v>
      </c>
      <c r="AN19" s="96"/>
      <c r="AO19" s="97">
        <f t="shared" si="5"/>
        <v>0</v>
      </c>
      <c r="AP19" s="95">
        <v>0</v>
      </c>
      <c r="AQ19" s="95">
        <v>0</v>
      </c>
      <c r="AR19" s="95">
        <v>0</v>
      </c>
      <c r="AS19" s="96"/>
      <c r="AT19" s="97">
        <f t="shared" si="6"/>
        <v>0</v>
      </c>
      <c r="AU19" s="95">
        <v>0</v>
      </c>
      <c r="AV19" s="95">
        <v>0</v>
      </c>
      <c r="AW19" s="95">
        <v>0</v>
      </c>
      <c r="AX19" s="96"/>
      <c r="AY19" s="97">
        <f t="shared" si="7"/>
        <v>0</v>
      </c>
      <c r="AZ19" s="98">
        <f t="shared" si="8"/>
        <v>0</v>
      </c>
      <c r="BA19" s="99">
        <v>0</v>
      </c>
      <c r="BB19" s="99">
        <v>0</v>
      </c>
      <c r="BC19" s="99">
        <v>0</v>
      </c>
      <c r="BD19" s="100"/>
      <c r="BE19" s="97">
        <f t="shared" si="9"/>
        <v>0</v>
      </c>
      <c r="BF19" s="99">
        <v>0</v>
      </c>
      <c r="BG19" s="99">
        <v>0</v>
      </c>
      <c r="BH19" s="99">
        <v>0</v>
      </c>
      <c r="BI19" s="100"/>
      <c r="BJ19" s="97">
        <f t="shared" si="10"/>
        <v>0</v>
      </c>
      <c r="BK19" s="99">
        <v>0</v>
      </c>
      <c r="BL19" s="99">
        <v>0</v>
      </c>
      <c r="BM19" s="99">
        <v>0</v>
      </c>
      <c r="BN19" s="100"/>
      <c r="BO19" s="97">
        <f t="shared" si="11"/>
        <v>0</v>
      </c>
      <c r="BP19" s="99">
        <v>0</v>
      </c>
      <c r="BQ19" s="99">
        <v>0</v>
      </c>
      <c r="BR19" s="99">
        <v>0</v>
      </c>
      <c r="BS19" s="100"/>
      <c r="BT19" s="97">
        <f t="shared" si="12"/>
        <v>0</v>
      </c>
      <c r="BU19" s="101">
        <v>0</v>
      </c>
      <c r="BV19" s="101">
        <v>0</v>
      </c>
      <c r="BW19" s="101">
        <v>0</v>
      </c>
      <c r="BX19" s="100"/>
      <c r="BY19" s="97">
        <f t="shared" si="13"/>
        <v>0</v>
      </c>
      <c r="BZ19" s="101">
        <v>0</v>
      </c>
      <c r="CA19" s="101">
        <v>0</v>
      </c>
      <c r="CB19" s="101">
        <v>0</v>
      </c>
      <c r="CC19" s="102"/>
      <c r="CD19" s="103">
        <f t="shared" si="14"/>
        <v>0</v>
      </c>
      <c r="CE19" s="104"/>
      <c r="CF19" s="105"/>
      <c r="CG19" s="105"/>
      <c r="CH19" s="100"/>
      <c r="CI19" s="105"/>
      <c r="CJ19" s="105"/>
      <c r="CK19" s="105"/>
      <c r="CL19" s="100"/>
      <c r="CM19" s="105"/>
      <c r="CN19" s="105"/>
      <c r="CO19" s="105"/>
      <c r="CP19" s="100"/>
      <c r="CQ19" s="105"/>
      <c r="CR19" s="105"/>
      <c r="CS19" s="105"/>
      <c r="CT19" s="100"/>
      <c r="CU19" s="105"/>
      <c r="CV19" s="105"/>
      <c r="CW19" s="105"/>
      <c r="CX19" s="100"/>
      <c r="CY19" s="105"/>
      <c r="CZ19" s="105"/>
      <c r="DA19" s="105"/>
      <c r="DB19" s="106"/>
      <c r="DC19" s="107"/>
      <c r="DD19" s="108">
        <f t="shared" si="33"/>
        <v>0</v>
      </c>
      <c r="DE19" s="109">
        <f t="shared" si="34"/>
        <v>0</v>
      </c>
      <c r="DF19" s="109">
        <f t="shared" si="35"/>
        <v>0</v>
      </c>
      <c r="DG19" s="96">
        <f t="shared" si="32"/>
        <v>0</v>
      </c>
      <c r="DH19" s="110">
        <f t="shared" si="15"/>
        <v>0</v>
      </c>
      <c r="DI19" s="97">
        <f t="shared" si="16"/>
        <v>0</v>
      </c>
      <c r="DJ19" s="111">
        <f t="shared" si="17"/>
        <v>9</v>
      </c>
      <c r="DK19" s="112">
        <f t="shared" si="18"/>
        <v>0</v>
      </c>
      <c r="DL19" s="97">
        <f t="shared" si="19"/>
        <v>0</v>
      </c>
      <c r="DM19" s="97">
        <f t="shared" si="20"/>
        <v>9</v>
      </c>
      <c r="DN19" s="97">
        <f t="shared" si="21"/>
        <v>0</v>
      </c>
      <c r="DO19" s="97">
        <f t="shared" si="22"/>
        <v>0</v>
      </c>
      <c r="DP19" s="97">
        <f t="shared" si="23"/>
        <v>9</v>
      </c>
      <c r="DQ19" s="113">
        <f t="shared" si="24"/>
        <v>0</v>
      </c>
      <c r="DR19" s="113">
        <f t="shared" si="25"/>
        <v>0</v>
      </c>
      <c r="DS19" s="113">
        <f t="shared" si="26"/>
        <v>9</v>
      </c>
      <c r="DT19" s="113">
        <f t="shared" si="27"/>
        <v>0</v>
      </c>
      <c r="DU19" s="113">
        <f t="shared" si="28"/>
        <v>0</v>
      </c>
      <c r="DV19" s="114">
        <f t="shared" si="29"/>
        <v>20</v>
      </c>
      <c r="DW19" s="113">
        <f>IF(DV19&lt;&gt;20,RANK(DV19,$DV$4:$DV$23,1)+COUNTIF(DV$4:DV19,DV19)-1,20)</f>
        <v>20</v>
      </c>
      <c r="DX19" s="115">
        <f t="shared" si="30"/>
        <v>0</v>
      </c>
      <c r="DY19" s="116" t="str">
        <f t="shared" si="31"/>
        <v>-</v>
      </c>
      <c r="DZ19" s="91"/>
      <c r="EA19" s="70"/>
      <c r="EB19" s="70"/>
    </row>
    <row r="20" spans="1:132" ht="15.95" customHeight="1">
      <c r="A20" s="70"/>
      <c r="B20" s="70"/>
      <c r="C20" s="64"/>
      <c r="D20" s="92" t="str">
        <f>classi!B28</f>
        <v>-</v>
      </c>
      <c r="E20" s="117"/>
      <c r="F20" s="93">
        <f>classi!C28</f>
        <v>0</v>
      </c>
      <c r="G20" s="93">
        <f>classi!D28</f>
        <v>0</v>
      </c>
      <c r="H20" s="93">
        <f>classi!G28</f>
        <v>0</v>
      </c>
      <c r="I20" s="117"/>
      <c r="J20" s="117"/>
      <c r="K20" s="117"/>
      <c r="L20" s="95">
        <v>0</v>
      </c>
      <c r="M20" s="95">
        <v>0</v>
      </c>
      <c r="N20" s="95">
        <v>0</v>
      </c>
      <c r="O20" s="96"/>
      <c r="P20" s="97">
        <f t="shared" si="0"/>
        <v>0</v>
      </c>
      <c r="Q20" s="95">
        <v>0</v>
      </c>
      <c r="R20" s="95">
        <v>0</v>
      </c>
      <c r="S20" s="95">
        <v>0</v>
      </c>
      <c r="T20" s="96"/>
      <c r="U20" s="97">
        <f t="shared" si="1"/>
        <v>0</v>
      </c>
      <c r="V20" s="95">
        <v>0</v>
      </c>
      <c r="W20" s="95">
        <v>0</v>
      </c>
      <c r="X20" s="95">
        <v>0</v>
      </c>
      <c r="Y20" s="96"/>
      <c r="Z20" s="97">
        <f t="shared" si="2"/>
        <v>0</v>
      </c>
      <c r="AA20" s="95">
        <v>0</v>
      </c>
      <c r="AB20" s="95">
        <v>0</v>
      </c>
      <c r="AC20" s="95">
        <v>0</v>
      </c>
      <c r="AD20" s="96"/>
      <c r="AE20" s="97">
        <f t="shared" si="3"/>
        <v>0</v>
      </c>
      <c r="AF20" s="95">
        <v>0</v>
      </c>
      <c r="AG20" s="95">
        <v>0</v>
      </c>
      <c r="AH20" s="95">
        <v>0</v>
      </c>
      <c r="AI20" s="96"/>
      <c r="AJ20" s="97">
        <f t="shared" si="4"/>
        <v>0</v>
      </c>
      <c r="AK20" s="95">
        <v>0</v>
      </c>
      <c r="AL20" s="95">
        <v>0</v>
      </c>
      <c r="AM20" s="95">
        <v>0</v>
      </c>
      <c r="AN20" s="96"/>
      <c r="AO20" s="97">
        <f t="shared" si="5"/>
        <v>0</v>
      </c>
      <c r="AP20" s="95">
        <v>0</v>
      </c>
      <c r="AQ20" s="95">
        <v>0</v>
      </c>
      <c r="AR20" s="95">
        <v>0</v>
      </c>
      <c r="AS20" s="96"/>
      <c r="AT20" s="97">
        <f t="shared" si="6"/>
        <v>0</v>
      </c>
      <c r="AU20" s="95">
        <v>0</v>
      </c>
      <c r="AV20" s="95">
        <v>0</v>
      </c>
      <c r="AW20" s="95">
        <v>0</v>
      </c>
      <c r="AX20" s="96"/>
      <c r="AY20" s="97">
        <f t="shared" si="7"/>
        <v>0</v>
      </c>
      <c r="AZ20" s="98">
        <f t="shared" si="8"/>
        <v>0</v>
      </c>
      <c r="BA20" s="99">
        <v>0</v>
      </c>
      <c r="BB20" s="99">
        <v>0</v>
      </c>
      <c r="BC20" s="99">
        <v>0</v>
      </c>
      <c r="BD20" s="100"/>
      <c r="BE20" s="97">
        <f t="shared" si="9"/>
        <v>0</v>
      </c>
      <c r="BF20" s="99">
        <v>0</v>
      </c>
      <c r="BG20" s="99">
        <v>0</v>
      </c>
      <c r="BH20" s="99">
        <v>0</v>
      </c>
      <c r="BI20" s="100"/>
      <c r="BJ20" s="97">
        <f t="shared" si="10"/>
        <v>0</v>
      </c>
      <c r="BK20" s="99">
        <v>0</v>
      </c>
      <c r="BL20" s="99">
        <v>0</v>
      </c>
      <c r="BM20" s="99">
        <v>0</v>
      </c>
      <c r="BN20" s="100"/>
      <c r="BO20" s="97">
        <f t="shared" si="11"/>
        <v>0</v>
      </c>
      <c r="BP20" s="99">
        <v>0</v>
      </c>
      <c r="BQ20" s="99">
        <v>0</v>
      </c>
      <c r="BR20" s="99">
        <v>0</v>
      </c>
      <c r="BS20" s="100"/>
      <c r="BT20" s="97">
        <f t="shared" si="12"/>
        <v>0</v>
      </c>
      <c r="BU20" s="101">
        <v>0</v>
      </c>
      <c r="BV20" s="101">
        <v>0</v>
      </c>
      <c r="BW20" s="101">
        <v>0</v>
      </c>
      <c r="BX20" s="100"/>
      <c r="BY20" s="97">
        <f t="shared" si="13"/>
        <v>0</v>
      </c>
      <c r="BZ20" s="101">
        <v>0</v>
      </c>
      <c r="CA20" s="101">
        <v>0</v>
      </c>
      <c r="CB20" s="101">
        <v>0</v>
      </c>
      <c r="CC20" s="102"/>
      <c r="CD20" s="103">
        <f t="shared" si="14"/>
        <v>0</v>
      </c>
      <c r="CE20" s="104"/>
      <c r="CF20" s="105"/>
      <c r="CG20" s="105"/>
      <c r="CH20" s="100"/>
      <c r="CI20" s="105"/>
      <c r="CJ20" s="105"/>
      <c r="CK20" s="105"/>
      <c r="CL20" s="100"/>
      <c r="CM20" s="105"/>
      <c r="CN20" s="105"/>
      <c r="CO20" s="105"/>
      <c r="CP20" s="100"/>
      <c r="CQ20" s="105"/>
      <c r="CR20" s="105"/>
      <c r="CS20" s="105"/>
      <c r="CT20" s="100"/>
      <c r="CU20" s="105"/>
      <c r="CV20" s="105"/>
      <c r="CW20" s="105"/>
      <c r="CX20" s="100"/>
      <c r="CY20" s="105"/>
      <c r="CZ20" s="105"/>
      <c r="DA20" s="105"/>
      <c r="DB20" s="106"/>
      <c r="DC20" s="107"/>
      <c r="DD20" s="108">
        <f t="shared" si="33"/>
        <v>0</v>
      </c>
      <c r="DE20" s="109">
        <f t="shared" si="34"/>
        <v>0</v>
      </c>
      <c r="DF20" s="109">
        <f t="shared" si="35"/>
        <v>0</v>
      </c>
      <c r="DG20" s="96">
        <f t="shared" si="32"/>
        <v>0</v>
      </c>
      <c r="DH20" s="110">
        <f t="shared" si="15"/>
        <v>0</v>
      </c>
      <c r="DI20" s="97">
        <f t="shared" si="16"/>
        <v>0</v>
      </c>
      <c r="DJ20" s="111">
        <f t="shared" si="17"/>
        <v>9</v>
      </c>
      <c r="DK20" s="112">
        <f t="shared" si="18"/>
        <v>0</v>
      </c>
      <c r="DL20" s="97">
        <f t="shared" si="19"/>
        <v>0</v>
      </c>
      <c r="DM20" s="97">
        <f t="shared" si="20"/>
        <v>9</v>
      </c>
      <c r="DN20" s="97">
        <f t="shared" si="21"/>
        <v>0</v>
      </c>
      <c r="DO20" s="97">
        <f t="shared" si="22"/>
        <v>0</v>
      </c>
      <c r="DP20" s="97">
        <f t="shared" si="23"/>
        <v>9</v>
      </c>
      <c r="DQ20" s="113">
        <f t="shared" si="24"/>
        <v>0</v>
      </c>
      <c r="DR20" s="113">
        <f t="shared" si="25"/>
        <v>0</v>
      </c>
      <c r="DS20" s="113">
        <f t="shared" si="26"/>
        <v>9</v>
      </c>
      <c r="DT20" s="113">
        <f t="shared" si="27"/>
        <v>0</v>
      </c>
      <c r="DU20" s="113">
        <f t="shared" si="28"/>
        <v>0</v>
      </c>
      <c r="DV20" s="114">
        <f t="shared" si="29"/>
        <v>20</v>
      </c>
      <c r="DW20" s="113">
        <f>IF(DV20&lt;&gt;20,RANK(DV20,$DV$4:$DV$23,1)+COUNTIF(DV$4:DV20,DV20)-1,20)</f>
        <v>20</v>
      </c>
      <c r="DX20" s="115">
        <f t="shared" si="30"/>
        <v>0</v>
      </c>
      <c r="DY20" s="116" t="str">
        <f t="shared" si="31"/>
        <v>-</v>
      </c>
      <c r="DZ20" s="91"/>
      <c r="EA20" s="70"/>
      <c r="EB20" s="70"/>
    </row>
    <row r="21" spans="1:132" ht="15.95" customHeight="1">
      <c r="A21" s="70"/>
      <c r="B21" s="70"/>
      <c r="C21" s="64"/>
      <c r="D21" s="92" t="str">
        <f>classi!B29</f>
        <v>-</v>
      </c>
      <c r="E21" s="117"/>
      <c r="F21" s="93">
        <f>classi!C29</f>
        <v>0</v>
      </c>
      <c r="G21" s="93">
        <f>classi!D29</f>
        <v>0</v>
      </c>
      <c r="H21" s="93">
        <f>classi!G29</f>
        <v>0</v>
      </c>
      <c r="I21" s="117"/>
      <c r="J21" s="117"/>
      <c r="K21" s="117"/>
      <c r="L21" s="95">
        <v>0</v>
      </c>
      <c r="M21" s="95">
        <v>0</v>
      </c>
      <c r="N21" s="95">
        <v>0</v>
      </c>
      <c r="O21" s="96"/>
      <c r="P21" s="97">
        <f t="shared" si="0"/>
        <v>0</v>
      </c>
      <c r="Q21" s="95">
        <v>0</v>
      </c>
      <c r="R21" s="95">
        <v>0</v>
      </c>
      <c r="S21" s="95">
        <v>0</v>
      </c>
      <c r="T21" s="96"/>
      <c r="U21" s="97">
        <f t="shared" si="1"/>
        <v>0</v>
      </c>
      <c r="V21" s="95">
        <v>0</v>
      </c>
      <c r="W21" s="95">
        <v>0</v>
      </c>
      <c r="X21" s="95">
        <v>0</v>
      </c>
      <c r="Y21" s="96"/>
      <c r="Z21" s="97">
        <f t="shared" si="2"/>
        <v>0</v>
      </c>
      <c r="AA21" s="95">
        <v>0</v>
      </c>
      <c r="AB21" s="95">
        <v>0</v>
      </c>
      <c r="AC21" s="95">
        <v>0</v>
      </c>
      <c r="AD21" s="96"/>
      <c r="AE21" s="97">
        <f t="shared" si="3"/>
        <v>0</v>
      </c>
      <c r="AF21" s="95">
        <v>0</v>
      </c>
      <c r="AG21" s="95">
        <v>0</v>
      </c>
      <c r="AH21" s="95">
        <v>0</v>
      </c>
      <c r="AI21" s="96"/>
      <c r="AJ21" s="97">
        <f t="shared" si="4"/>
        <v>0</v>
      </c>
      <c r="AK21" s="95">
        <v>0</v>
      </c>
      <c r="AL21" s="95">
        <v>0</v>
      </c>
      <c r="AM21" s="95">
        <v>0</v>
      </c>
      <c r="AN21" s="96"/>
      <c r="AO21" s="97">
        <f t="shared" si="5"/>
        <v>0</v>
      </c>
      <c r="AP21" s="95">
        <v>0</v>
      </c>
      <c r="AQ21" s="95">
        <v>0</v>
      </c>
      <c r="AR21" s="95">
        <v>0</v>
      </c>
      <c r="AS21" s="96"/>
      <c r="AT21" s="97">
        <f t="shared" si="6"/>
        <v>0</v>
      </c>
      <c r="AU21" s="95">
        <v>0</v>
      </c>
      <c r="AV21" s="95">
        <v>0</v>
      </c>
      <c r="AW21" s="95">
        <v>0</v>
      </c>
      <c r="AX21" s="96"/>
      <c r="AY21" s="97">
        <f t="shared" si="7"/>
        <v>0</v>
      </c>
      <c r="AZ21" s="98">
        <f t="shared" si="8"/>
        <v>0</v>
      </c>
      <c r="BA21" s="99">
        <v>0</v>
      </c>
      <c r="BB21" s="99">
        <v>0</v>
      </c>
      <c r="BC21" s="99">
        <v>0</v>
      </c>
      <c r="BD21" s="100"/>
      <c r="BE21" s="97">
        <f t="shared" si="9"/>
        <v>0</v>
      </c>
      <c r="BF21" s="99">
        <v>0</v>
      </c>
      <c r="BG21" s="99">
        <v>0</v>
      </c>
      <c r="BH21" s="99">
        <v>0</v>
      </c>
      <c r="BI21" s="100"/>
      <c r="BJ21" s="97">
        <f t="shared" si="10"/>
        <v>0</v>
      </c>
      <c r="BK21" s="99">
        <v>0</v>
      </c>
      <c r="BL21" s="99">
        <v>0</v>
      </c>
      <c r="BM21" s="99">
        <v>0</v>
      </c>
      <c r="BN21" s="100"/>
      <c r="BO21" s="97">
        <f t="shared" si="11"/>
        <v>0</v>
      </c>
      <c r="BP21" s="99">
        <v>0</v>
      </c>
      <c r="BQ21" s="99">
        <v>0</v>
      </c>
      <c r="BR21" s="99">
        <v>0</v>
      </c>
      <c r="BS21" s="100"/>
      <c r="BT21" s="97">
        <f t="shared" si="12"/>
        <v>0</v>
      </c>
      <c r="BU21" s="101">
        <v>0</v>
      </c>
      <c r="BV21" s="101">
        <v>0</v>
      </c>
      <c r="BW21" s="101">
        <v>0</v>
      </c>
      <c r="BX21" s="100"/>
      <c r="BY21" s="97">
        <f t="shared" si="13"/>
        <v>0</v>
      </c>
      <c r="BZ21" s="101">
        <v>0</v>
      </c>
      <c r="CA21" s="101">
        <v>0</v>
      </c>
      <c r="CB21" s="101">
        <v>0</v>
      </c>
      <c r="CC21" s="102"/>
      <c r="CD21" s="103">
        <f t="shared" si="14"/>
        <v>0</v>
      </c>
      <c r="CE21" s="104"/>
      <c r="CF21" s="105"/>
      <c r="CG21" s="105"/>
      <c r="CH21" s="100"/>
      <c r="CI21" s="105"/>
      <c r="CJ21" s="105"/>
      <c r="CK21" s="105"/>
      <c r="CL21" s="100"/>
      <c r="CM21" s="105"/>
      <c r="CN21" s="105"/>
      <c r="CO21" s="105"/>
      <c r="CP21" s="100"/>
      <c r="CQ21" s="105"/>
      <c r="CR21" s="105"/>
      <c r="CS21" s="105"/>
      <c r="CT21" s="100"/>
      <c r="CU21" s="105"/>
      <c r="CV21" s="105"/>
      <c r="CW21" s="105"/>
      <c r="CX21" s="100"/>
      <c r="CY21" s="105"/>
      <c r="CZ21" s="105"/>
      <c r="DA21" s="105"/>
      <c r="DB21" s="106"/>
      <c r="DC21" s="107"/>
      <c r="DD21" s="108">
        <f t="shared" si="33"/>
        <v>0</v>
      </c>
      <c r="DE21" s="109">
        <f t="shared" si="34"/>
        <v>0</v>
      </c>
      <c r="DF21" s="109">
        <f t="shared" si="35"/>
        <v>0</v>
      </c>
      <c r="DG21" s="96">
        <f t="shared" si="32"/>
        <v>0</v>
      </c>
      <c r="DH21" s="110">
        <f t="shared" si="15"/>
        <v>0</v>
      </c>
      <c r="DI21" s="97">
        <f t="shared" si="16"/>
        <v>0</v>
      </c>
      <c r="DJ21" s="111">
        <f t="shared" si="17"/>
        <v>9</v>
      </c>
      <c r="DK21" s="112">
        <f t="shared" si="18"/>
        <v>0</v>
      </c>
      <c r="DL21" s="97">
        <f t="shared" si="19"/>
        <v>0</v>
      </c>
      <c r="DM21" s="97">
        <f t="shared" si="20"/>
        <v>9</v>
      </c>
      <c r="DN21" s="97">
        <f t="shared" si="21"/>
        <v>0</v>
      </c>
      <c r="DO21" s="97">
        <f t="shared" si="22"/>
        <v>0</v>
      </c>
      <c r="DP21" s="97">
        <f t="shared" si="23"/>
        <v>9</v>
      </c>
      <c r="DQ21" s="113">
        <f t="shared" si="24"/>
        <v>0</v>
      </c>
      <c r="DR21" s="113">
        <f t="shared" si="25"/>
        <v>0</v>
      </c>
      <c r="DS21" s="113">
        <f t="shared" si="26"/>
        <v>9</v>
      </c>
      <c r="DT21" s="113">
        <f t="shared" si="27"/>
        <v>0</v>
      </c>
      <c r="DU21" s="113">
        <f t="shared" si="28"/>
        <v>0</v>
      </c>
      <c r="DV21" s="114">
        <f t="shared" si="29"/>
        <v>20</v>
      </c>
      <c r="DW21" s="113">
        <f>IF(DV21&lt;&gt;20,RANK(DV21,$DV$4:$DV$23,1)+COUNTIF(DV$4:DV21,DV21)-1,20)</f>
        <v>20</v>
      </c>
      <c r="DX21" s="115">
        <f t="shared" si="30"/>
        <v>0</v>
      </c>
      <c r="DY21" s="116" t="str">
        <f t="shared" si="31"/>
        <v>-</v>
      </c>
      <c r="DZ21" s="91"/>
      <c r="EA21" s="70"/>
      <c r="EB21" s="70"/>
    </row>
    <row r="22" spans="1:132" ht="15.95" customHeight="1">
      <c r="A22" s="70"/>
      <c r="B22" s="70"/>
      <c r="C22" s="64"/>
      <c r="D22" s="92" t="str">
        <f>classi!B30</f>
        <v>-</v>
      </c>
      <c r="E22" s="117"/>
      <c r="F22" s="93">
        <f>classi!C30</f>
        <v>0</v>
      </c>
      <c r="G22" s="93">
        <f>classi!D30</f>
        <v>0</v>
      </c>
      <c r="H22" s="93">
        <f>classi!G30</f>
        <v>0</v>
      </c>
      <c r="I22" s="117"/>
      <c r="J22" s="117"/>
      <c r="K22" s="117"/>
      <c r="L22" s="95">
        <v>0</v>
      </c>
      <c r="M22" s="95">
        <v>0</v>
      </c>
      <c r="N22" s="95">
        <v>0</v>
      </c>
      <c r="O22" s="96"/>
      <c r="P22" s="97">
        <f t="shared" si="0"/>
        <v>0</v>
      </c>
      <c r="Q22" s="95">
        <v>0</v>
      </c>
      <c r="R22" s="95">
        <v>0</v>
      </c>
      <c r="S22" s="95">
        <v>0</v>
      </c>
      <c r="T22" s="96"/>
      <c r="U22" s="97">
        <f t="shared" si="1"/>
        <v>0</v>
      </c>
      <c r="V22" s="95">
        <v>0</v>
      </c>
      <c r="W22" s="95">
        <v>0</v>
      </c>
      <c r="X22" s="95">
        <v>0</v>
      </c>
      <c r="Y22" s="96"/>
      <c r="Z22" s="97">
        <f t="shared" si="2"/>
        <v>0</v>
      </c>
      <c r="AA22" s="95">
        <v>0</v>
      </c>
      <c r="AB22" s="95">
        <v>0</v>
      </c>
      <c r="AC22" s="95">
        <v>0</v>
      </c>
      <c r="AD22" s="96"/>
      <c r="AE22" s="97">
        <f t="shared" si="3"/>
        <v>0</v>
      </c>
      <c r="AF22" s="95">
        <v>0</v>
      </c>
      <c r="AG22" s="95">
        <v>0</v>
      </c>
      <c r="AH22" s="95">
        <v>0</v>
      </c>
      <c r="AI22" s="96"/>
      <c r="AJ22" s="97">
        <f t="shared" si="4"/>
        <v>0</v>
      </c>
      <c r="AK22" s="95">
        <v>0</v>
      </c>
      <c r="AL22" s="95">
        <v>0</v>
      </c>
      <c r="AM22" s="95">
        <v>0</v>
      </c>
      <c r="AN22" s="96"/>
      <c r="AO22" s="97">
        <f t="shared" si="5"/>
        <v>0</v>
      </c>
      <c r="AP22" s="95">
        <v>0</v>
      </c>
      <c r="AQ22" s="95">
        <v>0</v>
      </c>
      <c r="AR22" s="95">
        <v>0</v>
      </c>
      <c r="AS22" s="96"/>
      <c r="AT22" s="97">
        <f t="shared" si="6"/>
        <v>0</v>
      </c>
      <c r="AU22" s="95">
        <v>0</v>
      </c>
      <c r="AV22" s="95">
        <v>0</v>
      </c>
      <c r="AW22" s="95">
        <v>0</v>
      </c>
      <c r="AX22" s="96"/>
      <c r="AY22" s="97">
        <f t="shared" si="7"/>
        <v>0</v>
      </c>
      <c r="AZ22" s="98">
        <f t="shared" si="8"/>
        <v>0</v>
      </c>
      <c r="BA22" s="99">
        <v>0</v>
      </c>
      <c r="BB22" s="99">
        <v>0</v>
      </c>
      <c r="BC22" s="99">
        <v>0</v>
      </c>
      <c r="BD22" s="100"/>
      <c r="BE22" s="97">
        <f t="shared" si="9"/>
        <v>0</v>
      </c>
      <c r="BF22" s="99">
        <v>0</v>
      </c>
      <c r="BG22" s="99">
        <v>0</v>
      </c>
      <c r="BH22" s="99">
        <v>0</v>
      </c>
      <c r="BI22" s="100"/>
      <c r="BJ22" s="97">
        <f t="shared" si="10"/>
        <v>0</v>
      </c>
      <c r="BK22" s="99">
        <v>0</v>
      </c>
      <c r="BL22" s="99">
        <v>0</v>
      </c>
      <c r="BM22" s="99">
        <v>0</v>
      </c>
      <c r="BN22" s="100"/>
      <c r="BO22" s="97">
        <f t="shared" si="11"/>
        <v>0</v>
      </c>
      <c r="BP22" s="99">
        <v>0</v>
      </c>
      <c r="BQ22" s="99">
        <v>0</v>
      </c>
      <c r="BR22" s="99">
        <v>0</v>
      </c>
      <c r="BS22" s="100"/>
      <c r="BT22" s="97">
        <f t="shared" si="12"/>
        <v>0</v>
      </c>
      <c r="BU22" s="101">
        <v>0</v>
      </c>
      <c r="BV22" s="101">
        <v>0</v>
      </c>
      <c r="BW22" s="101">
        <v>0</v>
      </c>
      <c r="BX22" s="100"/>
      <c r="BY22" s="97">
        <f t="shared" si="13"/>
        <v>0</v>
      </c>
      <c r="BZ22" s="101">
        <v>0</v>
      </c>
      <c r="CA22" s="101">
        <v>0</v>
      </c>
      <c r="CB22" s="101">
        <v>0</v>
      </c>
      <c r="CC22" s="102"/>
      <c r="CD22" s="103">
        <f t="shared" si="14"/>
        <v>0</v>
      </c>
      <c r="CE22" s="104"/>
      <c r="CF22" s="105"/>
      <c r="CG22" s="105"/>
      <c r="CH22" s="100"/>
      <c r="CI22" s="105"/>
      <c r="CJ22" s="105"/>
      <c r="CK22" s="105"/>
      <c r="CL22" s="100"/>
      <c r="CM22" s="105"/>
      <c r="CN22" s="105"/>
      <c r="CO22" s="105"/>
      <c r="CP22" s="100"/>
      <c r="CQ22" s="105"/>
      <c r="CR22" s="105"/>
      <c r="CS22" s="105"/>
      <c r="CT22" s="100"/>
      <c r="CU22" s="105"/>
      <c r="CV22" s="105"/>
      <c r="CW22" s="105"/>
      <c r="CX22" s="100"/>
      <c r="CY22" s="105"/>
      <c r="CZ22" s="105"/>
      <c r="DA22" s="105"/>
      <c r="DB22" s="106"/>
      <c r="DC22" s="107"/>
      <c r="DD22" s="108">
        <f t="shared" si="33"/>
        <v>0</v>
      </c>
      <c r="DE22" s="109">
        <f t="shared" si="34"/>
        <v>0</v>
      </c>
      <c r="DF22" s="109">
        <f t="shared" si="35"/>
        <v>0</v>
      </c>
      <c r="DG22" s="96">
        <f t="shared" si="32"/>
        <v>0</v>
      </c>
      <c r="DH22" s="110">
        <f t="shared" si="15"/>
        <v>0</v>
      </c>
      <c r="DI22" s="97">
        <f t="shared" si="16"/>
        <v>0</v>
      </c>
      <c r="DJ22" s="111">
        <f t="shared" si="17"/>
        <v>9</v>
      </c>
      <c r="DK22" s="112">
        <f t="shared" si="18"/>
        <v>0</v>
      </c>
      <c r="DL22" s="97">
        <f t="shared" si="19"/>
        <v>0</v>
      </c>
      <c r="DM22" s="97">
        <f t="shared" si="20"/>
        <v>9</v>
      </c>
      <c r="DN22" s="97">
        <f t="shared" si="21"/>
        <v>0</v>
      </c>
      <c r="DO22" s="97">
        <f t="shared" si="22"/>
        <v>0</v>
      </c>
      <c r="DP22" s="97">
        <f t="shared" si="23"/>
        <v>9</v>
      </c>
      <c r="DQ22" s="113">
        <f t="shared" si="24"/>
        <v>0</v>
      </c>
      <c r="DR22" s="113">
        <f t="shared" si="25"/>
        <v>0</v>
      </c>
      <c r="DS22" s="113">
        <f t="shared" si="26"/>
        <v>9</v>
      </c>
      <c r="DT22" s="113">
        <f t="shared" si="27"/>
        <v>0</v>
      </c>
      <c r="DU22" s="113">
        <f t="shared" si="28"/>
        <v>0</v>
      </c>
      <c r="DV22" s="114">
        <f t="shared" si="29"/>
        <v>20</v>
      </c>
      <c r="DW22" s="113">
        <f>IF(DV22&lt;&gt;20,RANK(DV22,$DV$4:$DV$23,1)+COUNTIF(DV$4:DV22,DV22)-1,20)</f>
        <v>20</v>
      </c>
      <c r="DX22" s="115">
        <f t="shared" si="30"/>
        <v>0</v>
      </c>
      <c r="DY22" s="116" t="str">
        <f t="shared" si="31"/>
        <v>-</v>
      </c>
      <c r="DZ22" s="91"/>
      <c r="EA22" s="70"/>
      <c r="EB22" s="70"/>
    </row>
    <row r="23" spans="1:132" ht="16.5" customHeight="1">
      <c r="A23" s="70"/>
      <c r="B23" s="70"/>
      <c r="C23" s="64"/>
      <c r="D23" s="92" t="str">
        <f>classi!B31</f>
        <v>-</v>
      </c>
      <c r="E23" s="120"/>
      <c r="F23" s="93">
        <f>classi!C31</f>
        <v>0</v>
      </c>
      <c r="G23" s="93">
        <f>classi!D31</f>
        <v>0</v>
      </c>
      <c r="H23" s="93">
        <f>classi!G31</f>
        <v>0</v>
      </c>
      <c r="I23" s="120"/>
      <c r="J23" s="120"/>
      <c r="K23" s="120"/>
      <c r="L23" s="122">
        <v>0</v>
      </c>
      <c r="M23" s="122">
        <v>0</v>
      </c>
      <c r="N23" s="122">
        <v>0</v>
      </c>
      <c r="O23" s="123"/>
      <c r="P23" s="124">
        <f t="shared" si="0"/>
        <v>0</v>
      </c>
      <c r="Q23" s="122">
        <v>0</v>
      </c>
      <c r="R23" s="122">
        <v>0</v>
      </c>
      <c r="S23" s="122">
        <v>0</v>
      </c>
      <c r="T23" s="123"/>
      <c r="U23" s="124">
        <f t="shared" si="1"/>
        <v>0</v>
      </c>
      <c r="V23" s="122">
        <v>0</v>
      </c>
      <c r="W23" s="122">
        <v>0</v>
      </c>
      <c r="X23" s="122">
        <v>0</v>
      </c>
      <c r="Y23" s="123"/>
      <c r="Z23" s="124">
        <f t="shared" si="2"/>
        <v>0</v>
      </c>
      <c r="AA23" s="122">
        <v>0</v>
      </c>
      <c r="AB23" s="122">
        <v>0</v>
      </c>
      <c r="AC23" s="122">
        <v>0</v>
      </c>
      <c r="AD23" s="123"/>
      <c r="AE23" s="124">
        <f t="shared" si="3"/>
        <v>0</v>
      </c>
      <c r="AF23" s="122">
        <v>0</v>
      </c>
      <c r="AG23" s="122">
        <v>0</v>
      </c>
      <c r="AH23" s="122">
        <v>0</v>
      </c>
      <c r="AI23" s="123"/>
      <c r="AJ23" s="124">
        <f t="shared" si="4"/>
        <v>0</v>
      </c>
      <c r="AK23" s="122">
        <v>0</v>
      </c>
      <c r="AL23" s="122">
        <v>0</v>
      </c>
      <c r="AM23" s="122">
        <v>0</v>
      </c>
      <c r="AN23" s="123"/>
      <c r="AO23" s="124">
        <f t="shared" si="5"/>
        <v>0</v>
      </c>
      <c r="AP23" s="122">
        <v>0</v>
      </c>
      <c r="AQ23" s="122">
        <v>0</v>
      </c>
      <c r="AR23" s="122">
        <v>0</v>
      </c>
      <c r="AS23" s="123"/>
      <c r="AT23" s="124">
        <f t="shared" si="6"/>
        <v>0</v>
      </c>
      <c r="AU23" s="122">
        <v>0</v>
      </c>
      <c r="AV23" s="122">
        <v>0</v>
      </c>
      <c r="AW23" s="122">
        <v>0</v>
      </c>
      <c r="AX23" s="123"/>
      <c r="AY23" s="124">
        <f t="shared" si="7"/>
        <v>0</v>
      </c>
      <c r="AZ23" s="125">
        <f t="shared" si="8"/>
        <v>0</v>
      </c>
      <c r="BA23" s="126">
        <v>0</v>
      </c>
      <c r="BB23" s="126">
        <v>0</v>
      </c>
      <c r="BC23" s="126">
        <v>0</v>
      </c>
      <c r="BD23" s="127"/>
      <c r="BE23" s="124">
        <f t="shared" si="9"/>
        <v>0</v>
      </c>
      <c r="BF23" s="126">
        <v>0</v>
      </c>
      <c r="BG23" s="126">
        <v>0</v>
      </c>
      <c r="BH23" s="126">
        <v>0</v>
      </c>
      <c r="BI23" s="127"/>
      <c r="BJ23" s="124">
        <f t="shared" si="10"/>
        <v>0</v>
      </c>
      <c r="BK23" s="126">
        <v>0</v>
      </c>
      <c r="BL23" s="126">
        <v>0</v>
      </c>
      <c r="BM23" s="126">
        <v>0</v>
      </c>
      <c r="BN23" s="127"/>
      <c r="BO23" s="124">
        <f t="shared" si="11"/>
        <v>0</v>
      </c>
      <c r="BP23" s="126">
        <v>0</v>
      </c>
      <c r="BQ23" s="126">
        <v>0</v>
      </c>
      <c r="BR23" s="126">
        <v>0</v>
      </c>
      <c r="BS23" s="127"/>
      <c r="BT23" s="124">
        <f t="shared" si="12"/>
        <v>0</v>
      </c>
      <c r="BU23" s="128">
        <v>0</v>
      </c>
      <c r="BV23" s="128">
        <v>0</v>
      </c>
      <c r="BW23" s="128">
        <v>0</v>
      </c>
      <c r="BX23" s="127"/>
      <c r="BY23" s="124">
        <f t="shared" si="13"/>
        <v>0</v>
      </c>
      <c r="BZ23" s="128">
        <v>0</v>
      </c>
      <c r="CA23" s="128">
        <v>0</v>
      </c>
      <c r="CB23" s="128">
        <v>0</v>
      </c>
      <c r="CC23" s="129"/>
      <c r="CD23" s="130">
        <f t="shared" si="14"/>
        <v>0</v>
      </c>
      <c r="CE23" s="131"/>
      <c r="CF23" s="132"/>
      <c r="CG23" s="132"/>
      <c r="CH23" s="127"/>
      <c r="CI23" s="132"/>
      <c r="CJ23" s="132"/>
      <c r="CK23" s="132"/>
      <c r="CL23" s="127"/>
      <c r="CM23" s="132"/>
      <c r="CN23" s="132"/>
      <c r="CO23" s="132"/>
      <c r="CP23" s="127"/>
      <c r="CQ23" s="132"/>
      <c r="CR23" s="132"/>
      <c r="CS23" s="132"/>
      <c r="CT23" s="127"/>
      <c r="CU23" s="132"/>
      <c r="CV23" s="132"/>
      <c r="CW23" s="132"/>
      <c r="CX23" s="127"/>
      <c r="CY23" s="132"/>
      <c r="CZ23" s="132"/>
      <c r="DA23" s="132"/>
      <c r="DB23" s="133"/>
      <c r="DC23" s="134"/>
      <c r="DD23" s="135">
        <f t="shared" si="33"/>
        <v>0</v>
      </c>
      <c r="DE23" s="136">
        <f t="shared" si="34"/>
        <v>0</v>
      </c>
      <c r="DF23" s="136">
        <f t="shared" si="35"/>
        <v>0</v>
      </c>
      <c r="DG23" s="123">
        <f t="shared" si="32"/>
        <v>0</v>
      </c>
      <c r="DH23" s="137">
        <f t="shared" si="15"/>
        <v>0</v>
      </c>
      <c r="DI23" s="124">
        <f t="shared" si="16"/>
        <v>0</v>
      </c>
      <c r="DJ23" s="138">
        <f t="shared" si="17"/>
        <v>9</v>
      </c>
      <c r="DK23" s="139">
        <f t="shared" si="18"/>
        <v>0</v>
      </c>
      <c r="DL23" s="124">
        <f t="shared" si="19"/>
        <v>0</v>
      </c>
      <c r="DM23" s="124">
        <f t="shared" si="20"/>
        <v>9</v>
      </c>
      <c r="DN23" s="124">
        <f t="shared" si="21"/>
        <v>0</v>
      </c>
      <c r="DO23" s="124">
        <f t="shared" si="22"/>
        <v>0</v>
      </c>
      <c r="DP23" s="124">
        <f t="shared" si="23"/>
        <v>9</v>
      </c>
      <c r="DQ23" s="140">
        <f t="shared" si="24"/>
        <v>0</v>
      </c>
      <c r="DR23" s="140">
        <f t="shared" si="25"/>
        <v>0</v>
      </c>
      <c r="DS23" s="141">
        <f t="shared" si="26"/>
        <v>9</v>
      </c>
      <c r="DT23" s="140">
        <f t="shared" si="27"/>
        <v>0</v>
      </c>
      <c r="DU23" s="140">
        <f t="shared" si="28"/>
        <v>0</v>
      </c>
      <c r="DV23" s="141">
        <f t="shared" si="29"/>
        <v>20</v>
      </c>
      <c r="DW23" s="140">
        <f>IF(DV23&lt;&gt;20,RANK(DV23,$DV$4:$DV$23,1)+COUNTIF(DV$4:DV23,DV23)-1,20)</f>
        <v>20</v>
      </c>
      <c r="DX23" s="142">
        <f t="shared" si="30"/>
        <v>0</v>
      </c>
      <c r="DY23" s="143" t="str">
        <f t="shared" si="31"/>
        <v>-</v>
      </c>
      <c r="DZ23" s="91"/>
      <c r="EA23" s="70"/>
      <c r="EB23" s="70"/>
    </row>
    <row r="24" spans="1:132" ht="16.5" customHeight="1">
      <c r="A24" s="70"/>
      <c r="B24" s="70"/>
      <c r="C24" s="63"/>
      <c r="D24" s="209"/>
      <c r="E24" s="144"/>
      <c r="F24" s="209"/>
      <c r="G24" s="209"/>
      <c r="H24" s="209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6"/>
      <c r="DL24" s="146"/>
      <c r="DM24" s="146"/>
      <c r="DN24" s="146"/>
      <c r="DO24" s="146"/>
      <c r="DP24" s="146"/>
      <c r="DQ24" s="146"/>
      <c r="DR24" s="147">
        <f t="shared" si="25"/>
        <v>0</v>
      </c>
      <c r="DS24" s="148"/>
      <c r="DT24" s="146"/>
      <c r="DU24" s="146"/>
      <c r="DV24" s="146"/>
      <c r="DW24" s="146"/>
      <c r="DX24" s="146"/>
      <c r="DY24" s="146"/>
      <c r="DZ24" s="63"/>
      <c r="EA24" s="70"/>
      <c r="EB24" s="70"/>
    </row>
    <row r="25" spans="1:132" ht="15.95" customHeight="1">
      <c r="A25" s="70"/>
      <c r="B25" s="70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50"/>
      <c r="DL25" s="150"/>
      <c r="DM25" s="150"/>
      <c r="DN25" s="150"/>
      <c r="DO25" s="150"/>
      <c r="DP25" s="150"/>
      <c r="DQ25" s="63"/>
      <c r="DR25" s="63"/>
      <c r="DS25" s="63"/>
      <c r="DT25" s="63"/>
      <c r="DU25" s="63"/>
      <c r="DV25" s="63"/>
      <c r="DW25" s="63"/>
      <c r="DX25" s="151"/>
      <c r="DY25" s="151"/>
      <c r="DZ25" s="63"/>
      <c r="EA25" s="70"/>
      <c r="EB25" s="70"/>
    </row>
    <row r="26" spans="1:132" ht="16.5" customHeight="1">
      <c r="A26" s="70"/>
      <c r="B26" s="70"/>
      <c r="C26" s="63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50"/>
      <c r="DL26" s="150"/>
      <c r="DM26" s="150"/>
      <c r="DN26" s="150"/>
      <c r="DO26" s="150"/>
      <c r="DP26" s="150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70"/>
      <c r="EB26" s="70"/>
    </row>
    <row r="27" spans="1:132" ht="17.100000000000001" customHeight="1">
      <c r="A27" s="70"/>
      <c r="B27" s="70"/>
      <c r="C27" s="64"/>
      <c r="D27" s="152" t="str">
        <f>D2</f>
        <v>HTM 1</v>
      </c>
      <c r="E27" s="153"/>
      <c r="F27" s="154"/>
      <c r="G27" s="155"/>
      <c r="H27" s="156">
        <f>D1</f>
        <v>43078</v>
      </c>
      <c r="I27" s="233"/>
      <c r="J27" s="157"/>
      <c r="K27" s="158"/>
      <c r="L27" s="259" t="s">
        <v>28</v>
      </c>
      <c r="M27" s="260"/>
      <c r="N27" s="260"/>
      <c r="O27" s="261"/>
      <c r="P27" s="259" t="s">
        <v>29</v>
      </c>
      <c r="Q27" s="260"/>
      <c r="R27" s="260"/>
      <c r="S27" s="260"/>
      <c r="T27" s="261"/>
      <c r="U27" s="259" t="s">
        <v>30</v>
      </c>
      <c r="V27" s="260"/>
      <c r="W27" s="260"/>
      <c r="X27" s="260"/>
      <c r="Y27" s="260"/>
      <c r="Z27" s="260"/>
      <c r="AA27" s="261"/>
      <c r="AB27" s="159"/>
      <c r="AC27" s="234"/>
      <c r="AD27" s="234"/>
      <c r="AE27" s="231"/>
      <c r="AF27" s="232"/>
      <c r="AG27" s="91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70"/>
      <c r="EB27" s="70"/>
    </row>
    <row r="28" spans="1:132" ht="17.100000000000001" customHeight="1">
      <c r="A28" s="70"/>
      <c r="B28" s="70"/>
      <c r="C28" s="64"/>
      <c r="D28" s="160" t="s">
        <v>58</v>
      </c>
      <c r="E28" s="161"/>
      <c r="F28" s="162" t="s">
        <v>2</v>
      </c>
      <c r="G28" s="162" t="s">
        <v>3</v>
      </c>
      <c r="H28" s="162" t="s">
        <v>22</v>
      </c>
      <c r="I28" s="163"/>
      <c r="J28" s="163"/>
      <c r="K28" s="164"/>
      <c r="L28" s="165" t="s">
        <v>31</v>
      </c>
      <c r="M28" s="166" t="s">
        <v>32</v>
      </c>
      <c r="N28" s="166" t="s">
        <v>33</v>
      </c>
      <c r="O28" s="167" t="s">
        <v>34</v>
      </c>
      <c r="P28" s="165" t="s">
        <v>35</v>
      </c>
      <c r="Q28" s="166" t="s">
        <v>36</v>
      </c>
      <c r="R28" s="166" t="s">
        <v>37</v>
      </c>
      <c r="S28" s="166" t="s">
        <v>38</v>
      </c>
      <c r="T28" s="168" t="s">
        <v>68</v>
      </c>
      <c r="U28" s="165" t="s">
        <v>40</v>
      </c>
      <c r="V28" s="166" t="s">
        <v>41</v>
      </c>
      <c r="W28" s="166" t="s">
        <v>42</v>
      </c>
      <c r="X28" s="166" t="s">
        <v>43</v>
      </c>
      <c r="Y28" s="166" t="s">
        <v>69</v>
      </c>
      <c r="Z28" s="166" t="s">
        <v>70</v>
      </c>
      <c r="AA28" s="167" t="s">
        <v>71</v>
      </c>
      <c r="AB28" s="165" t="s">
        <v>72</v>
      </c>
      <c r="AC28" s="169" t="s">
        <v>55</v>
      </c>
      <c r="AD28" s="169" t="s">
        <v>1</v>
      </c>
      <c r="AE28" s="170"/>
      <c r="AF28" s="171"/>
      <c r="AG28" s="91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70"/>
      <c r="EB28" s="70"/>
    </row>
    <row r="29" spans="1:132" ht="16.5" customHeight="1">
      <c r="A29" s="70"/>
      <c r="B29" s="70"/>
      <c r="C29" s="172">
        <v>1</v>
      </c>
      <c r="D29" s="173" t="e">
        <f t="shared" ref="D29:D37" si="36">IF(AA29="-",INDEX(DV$1:DV$23,MATCH(C29,$DW$1:$DW$23,0)),AA29)</f>
        <v>#N/A</v>
      </c>
      <c r="E29" s="174"/>
      <c r="F29" s="175" t="e">
        <f t="shared" ref="F29:F37" si="37">INDEX(F$1:F$23,MATCH(C29,$DW$1:$DW$23,0))</f>
        <v>#N/A</v>
      </c>
      <c r="G29" s="201" t="e">
        <f t="shared" ref="G29:G37" si="38">INDEX(G$1:G$23,MATCH(C29,$DW$1:$DW$23,0))</f>
        <v>#N/A</v>
      </c>
      <c r="H29" s="201" t="e">
        <f t="shared" ref="H29:H37" si="39">INDEX(H$1:H$23,MATCH(C29,$DW$1:$DW$23,0))</f>
        <v>#N/A</v>
      </c>
      <c r="I29" s="174"/>
      <c r="J29" s="174"/>
      <c r="K29" s="176"/>
      <c r="L29" s="177" t="e">
        <f t="shared" ref="L29:L37" si="40">INDEX(P$1:P$23,MATCH(C29,$DW$1:$DW$23,0))</f>
        <v>#N/A</v>
      </c>
      <c r="M29" s="178" t="e">
        <f t="shared" ref="M29:M37" si="41">INDEX(U$1:U$23,MATCH(C29,$DW$1:$DW$23,0))</f>
        <v>#N/A</v>
      </c>
      <c r="N29" s="178" t="e">
        <f t="shared" ref="N29:N37" si="42">INDEX(Z$1:Z$23,MATCH(C29,$DW$1:$DW$23,0))</f>
        <v>#N/A</v>
      </c>
      <c r="O29" s="179" t="e">
        <f t="shared" ref="O29:O37" si="43">INDEX(AE$1:AE$23,MATCH(C29,$DW$1:$DW$23,0))</f>
        <v>#N/A</v>
      </c>
      <c r="P29" s="177" t="e">
        <f t="shared" ref="P29:P37" si="44">INDEX(AJ$1:AJ$23,MATCH(C29,$DW$1:$DW$23,0))</f>
        <v>#N/A</v>
      </c>
      <c r="Q29" s="178" t="e">
        <f t="shared" ref="Q29:Q37" si="45">INDEX(AO$1:AO$23,MATCH(C29,$DW$1:$DW$23,0))</f>
        <v>#N/A</v>
      </c>
      <c r="R29" s="178" t="e">
        <f t="shared" ref="R29:R37" si="46">INDEX(AT$1:AT$23,MATCH(C29,$DW$1:$DW$23,0))</f>
        <v>#N/A</v>
      </c>
      <c r="S29" s="179" t="e">
        <f t="shared" ref="S29:S37" si="47">INDEX(AY$1:AY$23,MATCH(C29,$DW$1:$DW$23,0))</f>
        <v>#N/A</v>
      </c>
      <c r="T29" s="180" t="e">
        <f t="shared" ref="T29:T37" si="48">INDEX(AZ$1:AZ$23,MATCH(C29,$DW$1:$DW$23,0))</f>
        <v>#N/A</v>
      </c>
      <c r="U29" s="177" t="e">
        <f t="shared" ref="U29:U37" si="49">INDEX(BE$1:BE$23,MATCH(C29,$DW$1:$DW$23,0))</f>
        <v>#N/A</v>
      </c>
      <c r="V29" s="178" t="e">
        <f>INDEX(BJ$1:BJ$23,MATCH(C29,$DW$1:$DW$23,0))</f>
        <v>#N/A</v>
      </c>
      <c r="W29" s="178" t="e">
        <f t="shared" ref="W29:W37" si="50">INDEX(BO$1:BO$23,MATCH(C29,$DW$1:$DW$23,0))</f>
        <v>#N/A</v>
      </c>
      <c r="X29" s="178" t="e">
        <f t="shared" ref="X29:X37" si="51">INDEX(BT$1:BT$23,MATCH(C29,$DW$1:$DW$23,0))</f>
        <v>#N/A</v>
      </c>
      <c r="Y29" s="178" t="e">
        <f t="shared" ref="Y29:Y37" si="52">INDEX(BY$1:BY$23,MATCH(C29,$DW$1:$DW$23,0))</f>
        <v>#N/A</v>
      </c>
      <c r="Z29" s="179" t="e">
        <f t="shared" ref="Z29:Z37" si="53">INDEX(CD$1:CD$23,MATCH(C29,$DW$1:$DW$23,0))</f>
        <v>#N/A</v>
      </c>
      <c r="AA29" s="181" t="e">
        <f t="shared" ref="AA29:AA37" si="54">INDEX(DY$1:DY$23,MATCH(C29,$DW$1:$DW$23,0))</f>
        <v>#N/A</v>
      </c>
      <c r="AB29" s="177" t="e">
        <f t="shared" ref="AB29:AB37" si="55">INDEX(DH$1:DH$23,MATCH(C29,$DW$1:$DW$23,0))</f>
        <v>#N/A</v>
      </c>
      <c r="AC29" s="178" t="e">
        <f t="shared" ref="AC29:AC37" si="56">INDEX(DI$1:DI$23,MATCH(C29,$DW$1:$DW$23,0))</f>
        <v>#N/A</v>
      </c>
      <c r="AD29" s="182" t="e">
        <f t="shared" ref="AD29:AD37" si="57">INDEX(D$1:D$23,MATCH(C29,$DW$1:$DW$23,0))</f>
        <v>#N/A</v>
      </c>
      <c r="AE29" s="183" t="e">
        <f t="shared" ref="AE29:AE37" si="58">INDEX(DX$1:DX$23,MATCH(C29,$DW$1:$DW$23,0))</f>
        <v>#N/A</v>
      </c>
      <c r="AF29" s="184" t="e">
        <f t="shared" ref="AF29:AF37" si="59">IF(AE29&gt;=0.85,"Point","-")</f>
        <v>#N/A</v>
      </c>
      <c r="AG29" s="185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70"/>
      <c r="EB29" s="70"/>
    </row>
    <row r="30" spans="1:132" ht="15.95" customHeight="1">
      <c r="A30" s="70"/>
      <c r="B30" s="70"/>
      <c r="C30" s="172">
        <v>2</v>
      </c>
      <c r="D30" s="186" t="e">
        <f t="shared" si="36"/>
        <v>#N/A</v>
      </c>
      <c r="E30" s="117"/>
      <c r="F30" s="187" t="e">
        <f t="shared" si="37"/>
        <v>#N/A</v>
      </c>
      <c r="G30" s="93" t="e">
        <f t="shared" si="38"/>
        <v>#N/A</v>
      </c>
      <c r="H30" s="93" t="e">
        <f t="shared" si="39"/>
        <v>#N/A</v>
      </c>
      <c r="I30" s="117"/>
      <c r="J30" s="117"/>
      <c r="K30" s="188"/>
      <c r="L30" s="112" t="e">
        <f t="shared" si="40"/>
        <v>#N/A</v>
      </c>
      <c r="M30" s="97" t="e">
        <f t="shared" si="41"/>
        <v>#N/A</v>
      </c>
      <c r="N30" s="97" t="e">
        <f t="shared" si="42"/>
        <v>#N/A</v>
      </c>
      <c r="O30" s="111" t="e">
        <f t="shared" si="43"/>
        <v>#N/A</v>
      </c>
      <c r="P30" s="112" t="e">
        <f t="shared" si="44"/>
        <v>#N/A</v>
      </c>
      <c r="Q30" s="97" t="e">
        <f t="shared" si="45"/>
        <v>#N/A</v>
      </c>
      <c r="R30" s="97" t="e">
        <f t="shared" si="46"/>
        <v>#N/A</v>
      </c>
      <c r="S30" s="103" t="e">
        <f t="shared" si="47"/>
        <v>#N/A</v>
      </c>
      <c r="T30" s="189" t="e">
        <f t="shared" si="48"/>
        <v>#N/A</v>
      </c>
      <c r="U30" s="112" t="e">
        <f t="shared" si="49"/>
        <v>#N/A</v>
      </c>
      <c r="V30" s="97" t="e">
        <f>INDEX(BJ1:BJ40,MATCH(C30,$DW1:$DW40,0))</f>
        <v>#N/A</v>
      </c>
      <c r="W30" s="97" t="e">
        <f t="shared" si="50"/>
        <v>#N/A</v>
      </c>
      <c r="X30" s="97" t="e">
        <f t="shared" si="51"/>
        <v>#N/A</v>
      </c>
      <c r="Y30" s="97" t="e">
        <f t="shared" si="52"/>
        <v>#N/A</v>
      </c>
      <c r="Z30" s="103" t="e">
        <f t="shared" si="53"/>
        <v>#N/A</v>
      </c>
      <c r="AA30" s="190" t="e">
        <f t="shared" si="54"/>
        <v>#N/A</v>
      </c>
      <c r="AB30" s="112" t="e">
        <f t="shared" si="55"/>
        <v>#N/A</v>
      </c>
      <c r="AC30" s="97" t="e">
        <f t="shared" si="56"/>
        <v>#N/A</v>
      </c>
      <c r="AD30" s="114" t="e">
        <f t="shared" si="57"/>
        <v>#N/A</v>
      </c>
      <c r="AE30" s="115" t="e">
        <f t="shared" si="58"/>
        <v>#N/A</v>
      </c>
      <c r="AF30" s="111" t="e">
        <f t="shared" si="59"/>
        <v>#N/A</v>
      </c>
      <c r="AG30" s="191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70"/>
      <c r="EB30" s="70"/>
    </row>
    <row r="31" spans="1:132" ht="15.95" customHeight="1">
      <c r="A31" s="70"/>
      <c r="B31" s="70"/>
      <c r="C31" s="172">
        <v>3</v>
      </c>
      <c r="D31" s="186" t="e">
        <f t="shared" si="36"/>
        <v>#N/A</v>
      </c>
      <c r="E31" s="117"/>
      <c r="F31" s="187" t="e">
        <f t="shared" si="37"/>
        <v>#N/A</v>
      </c>
      <c r="G31" s="93" t="e">
        <f t="shared" si="38"/>
        <v>#N/A</v>
      </c>
      <c r="H31" s="93" t="e">
        <f t="shared" si="39"/>
        <v>#N/A</v>
      </c>
      <c r="I31" s="117"/>
      <c r="J31" s="117"/>
      <c r="K31" s="188"/>
      <c r="L31" s="112" t="e">
        <f t="shared" si="40"/>
        <v>#N/A</v>
      </c>
      <c r="M31" s="97" t="e">
        <f t="shared" si="41"/>
        <v>#N/A</v>
      </c>
      <c r="N31" s="97" t="e">
        <f t="shared" si="42"/>
        <v>#N/A</v>
      </c>
      <c r="O31" s="111" t="e">
        <f t="shared" si="43"/>
        <v>#N/A</v>
      </c>
      <c r="P31" s="112" t="e">
        <f t="shared" si="44"/>
        <v>#N/A</v>
      </c>
      <c r="Q31" s="97" t="e">
        <f t="shared" si="45"/>
        <v>#N/A</v>
      </c>
      <c r="R31" s="97" t="e">
        <f t="shared" si="46"/>
        <v>#N/A</v>
      </c>
      <c r="S31" s="103" t="e">
        <f t="shared" si="47"/>
        <v>#N/A</v>
      </c>
      <c r="T31" s="189" t="e">
        <f t="shared" si="48"/>
        <v>#N/A</v>
      </c>
      <c r="U31" s="112" t="e">
        <f t="shared" si="49"/>
        <v>#N/A</v>
      </c>
      <c r="V31" s="97" t="e">
        <f>INDEX(BJ1:BJ40,MATCH(C31,$DW1:$DW40,0))</f>
        <v>#N/A</v>
      </c>
      <c r="W31" s="97" t="e">
        <f t="shared" si="50"/>
        <v>#N/A</v>
      </c>
      <c r="X31" s="97" t="e">
        <f t="shared" si="51"/>
        <v>#N/A</v>
      </c>
      <c r="Y31" s="97" t="e">
        <f t="shared" si="52"/>
        <v>#N/A</v>
      </c>
      <c r="Z31" s="103" t="e">
        <f t="shared" si="53"/>
        <v>#N/A</v>
      </c>
      <c r="AA31" s="190" t="e">
        <f t="shared" si="54"/>
        <v>#N/A</v>
      </c>
      <c r="AB31" s="112" t="e">
        <f t="shared" si="55"/>
        <v>#N/A</v>
      </c>
      <c r="AC31" s="97" t="e">
        <f t="shared" si="56"/>
        <v>#N/A</v>
      </c>
      <c r="AD31" s="114" t="e">
        <f t="shared" si="57"/>
        <v>#N/A</v>
      </c>
      <c r="AE31" s="115" t="e">
        <f t="shared" si="58"/>
        <v>#N/A</v>
      </c>
      <c r="AF31" s="111" t="e">
        <f t="shared" si="59"/>
        <v>#N/A</v>
      </c>
      <c r="AG31" s="191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70"/>
      <c r="EB31" s="70"/>
    </row>
    <row r="32" spans="1:132" ht="15.95" customHeight="1">
      <c r="A32" s="70"/>
      <c r="B32" s="70"/>
      <c r="C32" s="172">
        <v>4</v>
      </c>
      <c r="D32" s="186" t="e">
        <f t="shared" si="36"/>
        <v>#N/A</v>
      </c>
      <c r="E32" s="117"/>
      <c r="F32" s="187" t="e">
        <f t="shared" si="37"/>
        <v>#N/A</v>
      </c>
      <c r="G32" s="187" t="e">
        <f t="shared" si="38"/>
        <v>#N/A</v>
      </c>
      <c r="H32" s="187" t="e">
        <f t="shared" si="39"/>
        <v>#N/A</v>
      </c>
      <c r="I32" s="117"/>
      <c r="J32" s="117"/>
      <c r="K32" s="188"/>
      <c r="L32" s="112" t="e">
        <f t="shared" si="40"/>
        <v>#N/A</v>
      </c>
      <c r="M32" s="97" t="e">
        <f t="shared" si="41"/>
        <v>#N/A</v>
      </c>
      <c r="N32" s="97" t="e">
        <f t="shared" si="42"/>
        <v>#N/A</v>
      </c>
      <c r="O32" s="111" t="e">
        <f t="shared" si="43"/>
        <v>#N/A</v>
      </c>
      <c r="P32" s="112" t="e">
        <f t="shared" si="44"/>
        <v>#N/A</v>
      </c>
      <c r="Q32" s="97" t="e">
        <f t="shared" si="45"/>
        <v>#N/A</v>
      </c>
      <c r="R32" s="97" t="e">
        <f t="shared" si="46"/>
        <v>#N/A</v>
      </c>
      <c r="S32" s="103" t="e">
        <f t="shared" si="47"/>
        <v>#N/A</v>
      </c>
      <c r="T32" s="189" t="e">
        <f t="shared" si="48"/>
        <v>#N/A</v>
      </c>
      <c r="U32" s="112" t="e">
        <f t="shared" si="49"/>
        <v>#N/A</v>
      </c>
      <c r="V32" s="97" t="e">
        <f>INDEX(BJ1:BJ40,MATCH(C32,$DW1:$DW40,0))</f>
        <v>#N/A</v>
      </c>
      <c r="W32" s="97" t="e">
        <f t="shared" si="50"/>
        <v>#N/A</v>
      </c>
      <c r="X32" s="97" t="e">
        <f t="shared" si="51"/>
        <v>#N/A</v>
      </c>
      <c r="Y32" s="97" t="e">
        <f t="shared" si="52"/>
        <v>#N/A</v>
      </c>
      <c r="Z32" s="103" t="e">
        <f t="shared" si="53"/>
        <v>#N/A</v>
      </c>
      <c r="AA32" s="190" t="e">
        <f t="shared" si="54"/>
        <v>#N/A</v>
      </c>
      <c r="AB32" s="112" t="e">
        <f t="shared" si="55"/>
        <v>#N/A</v>
      </c>
      <c r="AC32" s="97" t="e">
        <f t="shared" si="56"/>
        <v>#N/A</v>
      </c>
      <c r="AD32" s="114" t="e">
        <f t="shared" si="57"/>
        <v>#N/A</v>
      </c>
      <c r="AE32" s="115" t="e">
        <f t="shared" si="58"/>
        <v>#N/A</v>
      </c>
      <c r="AF32" s="111" t="e">
        <f t="shared" si="59"/>
        <v>#N/A</v>
      </c>
      <c r="AG32" s="191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70"/>
      <c r="EB32" s="70"/>
    </row>
    <row r="33" spans="1:132" ht="15.95" customHeight="1">
      <c r="A33" s="70"/>
      <c r="B33" s="70"/>
      <c r="C33" s="172">
        <v>5</v>
      </c>
      <c r="D33" s="186" t="e">
        <f t="shared" si="36"/>
        <v>#N/A</v>
      </c>
      <c r="E33" s="117"/>
      <c r="F33" s="187" t="e">
        <f t="shared" si="37"/>
        <v>#N/A</v>
      </c>
      <c r="G33" s="187" t="e">
        <f t="shared" si="38"/>
        <v>#N/A</v>
      </c>
      <c r="H33" s="187" t="e">
        <f t="shared" si="39"/>
        <v>#N/A</v>
      </c>
      <c r="I33" s="117"/>
      <c r="J33" s="117"/>
      <c r="K33" s="188"/>
      <c r="L33" s="112" t="e">
        <f t="shared" si="40"/>
        <v>#N/A</v>
      </c>
      <c r="M33" s="97" t="e">
        <f t="shared" si="41"/>
        <v>#N/A</v>
      </c>
      <c r="N33" s="97" t="e">
        <f t="shared" si="42"/>
        <v>#N/A</v>
      </c>
      <c r="O33" s="111" t="e">
        <f t="shared" si="43"/>
        <v>#N/A</v>
      </c>
      <c r="P33" s="112" t="e">
        <f t="shared" si="44"/>
        <v>#N/A</v>
      </c>
      <c r="Q33" s="97" t="e">
        <f t="shared" si="45"/>
        <v>#N/A</v>
      </c>
      <c r="R33" s="97" t="e">
        <f t="shared" si="46"/>
        <v>#N/A</v>
      </c>
      <c r="S33" s="103" t="e">
        <f t="shared" si="47"/>
        <v>#N/A</v>
      </c>
      <c r="T33" s="189" t="e">
        <f t="shared" si="48"/>
        <v>#N/A</v>
      </c>
      <c r="U33" s="112" t="e">
        <f t="shared" si="49"/>
        <v>#N/A</v>
      </c>
      <c r="V33" s="97" t="e">
        <f>INDEX(BJ1:BJ40,MATCH(C33,$DW1:$DW40,0))</f>
        <v>#N/A</v>
      </c>
      <c r="W33" s="97" t="e">
        <f t="shared" si="50"/>
        <v>#N/A</v>
      </c>
      <c r="X33" s="97" t="e">
        <f t="shared" si="51"/>
        <v>#N/A</v>
      </c>
      <c r="Y33" s="97" t="e">
        <f t="shared" si="52"/>
        <v>#N/A</v>
      </c>
      <c r="Z33" s="103" t="e">
        <f t="shared" si="53"/>
        <v>#N/A</v>
      </c>
      <c r="AA33" s="190" t="e">
        <f t="shared" si="54"/>
        <v>#N/A</v>
      </c>
      <c r="AB33" s="112" t="e">
        <f t="shared" si="55"/>
        <v>#N/A</v>
      </c>
      <c r="AC33" s="97" t="e">
        <f t="shared" si="56"/>
        <v>#N/A</v>
      </c>
      <c r="AD33" s="114" t="e">
        <f t="shared" si="57"/>
        <v>#N/A</v>
      </c>
      <c r="AE33" s="115" t="e">
        <f t="shared" si="58"/>
        <v>#N/A</v>
      </c>
      <c r="AF33" s="192" t="e">
        <f t="shared" si="59"/>
        <v>#N/A</v>
      </c>
      <c r="AG33" s="191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70"/>
      <c r="EB33" s="70"/>
    </row>
    <row r="34" spans="1:132" ht="15.95" customHeight="1">
      <c r="A34" s="70"/>
      <c r="B34" s="70"/>
      <c r="C34" s="172">
        <v>6</v>
      </c>
      <c r="D34" s="186" t="e">
        <f t="shared" si="36"/>
        <v>#N/A</v>
      </c>
      <c r="E34" s="117"/>
      <c r="F34" s="187" t="e">
        <f t="shared" si="37"/>
        <v>#N/A</v>
      </c>
      <c r="G34" s="187" t="e">
        <f t="shared" si="38"/>
        <v>#N/A</v>
      </c>
      <c r="H34" s="187" t="e">
        <f t="shared" si="39"/>
        <v>#N/A</v>
      </c>
      <c r="I34" s="117"/>
      <c r="J34" s="117"/>
      <c r="K34" s="188"/>
      <c r="L34" s="112" t="e">
        <f t="shared" si="40"/>
        <v>#N/A</v>
      </c>
      <c r="M34" s="97" t="e">
        <f t="shared" si="41"/>
        <v>#N/A</v>
      </c>
      <c r="N34" s="97" t="e">
        <f t="shared" si="42"/>
        <v>#N/A</v>
      </c>
      <c r="O34" s="111" t="e">
        <f t="shared" si="43"/>
        <v>#N/A</v>
      </c>
      <c r="P34" s="112" t="e">
        <f t="shared" si="44"/>
        <v>#N/A</v>
      </c>
      <c r="Q34" s="97" t="e">
        <f t="shared" si="45"/>
        <v>#N/A</v>
      </c>
      <c r="R34" s="97" t="e">
        <f t="shared" si="46"/>
        <v>#N/A</v>
      </c>
      <c r="S34" s="103" t="e">
        <f t="shared" si="47"/>
        <v>#N/A</v>
      </c>
      <c r="T34" s="189" t="e">
        <f t="shared" si="48"/>
        <v>#N/A</v>
      </c>
      <c r="U34" s="112" t="e">
        <f t="shared" si="49"/>
        <v>#N/A</v>
      </c>
      <c r="V34" s="97" t="e">
        <f>INDEX(BJ1:BJ40,MATCH(C34,$DW1:$DW40,0))</f>
        <v>#N/A</v>
      </c>
      <c r="W34" s="97" t="e">
        <f t="shared" si="50"/>
        <v>#N/A</v>
      </c>
      <c r="X34" s="97" t="e">
        <f t="shared" si="51"/>
        <v>#N/A</v>
      </c>
      <c r="Y34" s="97" t="e">
        <f t="shared" si="52"/>
        <v>#N/A</v>
      </c>
      <c r="Z34" s="103" t="e">
        <f t="shared" si="53"/>
        <v>#N/A</v>
      </c>
      <c r="AA34" s="190" t="e">
        <f t="shared" si="54"/>
        <v>#N/A</v>
      </c>
      <c r="AB34" s="112" t="e">
        <f t="shared" si="55"/>
        <v>#N/A</v>
      </c>
      <c r="AC34" s="97" t="e">
        <f t="shared" si="56"/>
        <v>#N/A</v>
      </c>
      <c r="AD34" s="114" t="e">
        <f t="shared" si="57"/>
        <v>#N/A</v>
      </c>
      <c r="AE34" s="115" t="e">
        <f t="shared" si="58"/>
        <v>#N/A</v>
      </c>
      <c r="AF34" s="192" t="e">
        <f t="shared" si="59"/>
        <v>#N/A</v>
      </c>
      <c r="AG34" s="191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70"/>
      <c r="EB34" s="70"/>
    </row>
    <row r="35" spans="1:132" ht="15.95" customHeight="1">
      <c r="A35" s="70"/>
      <c r="B35" s="70"/>
      <c r="C35" s="172">
        <v>7</v>
      </c>
      <c r="D35" s="186" t="e">
        <f t="shared" si="36"/>
        <v>#N/A</v>
      </c>
      <c r="E35" s="117"/>
      <c r="F35" s="187" t="e">
        <f t="shared" si="37"/>
        <v>#N/A</v>
      </c>
      <c r="G35" s="187" t="e">
        <f t="shared" si="38"/>
        <v>#N/A</v>
      </c>
      <c r="H35" s="187" t="e">
        <f t="shared" si="39"/>
        <v>#N/A</v>
      </c>
      <c r="I35" s="117"/>
      <c r="J35" s="117"/>
      <c r="K35" s="188"/>
      <c r="L35" s="112" t="e">
        <f t="shared" si="40"/>
        <v>#N/A</v>
      </c>
      <c r="M35" s="97" t="e">
        <f t="shared" si="41"/>
        <v>#N/A</v>
      </c>
      <c r="N35" s="97" t="e">
        <f t="shared" si="42"/>
        <v>#N/A</v>
      </c>
      <c r="O35" s="111" t="e">
        <f t="shared" si="43"/>
        <v>#N/A</v>
      </c>
      <c r="P35" s="112" t="e">
        <f t="shared" si="44"/>
        <v>#N/A</v>
      </c>
      <c r="Q35" s="97" t="e">
        <f t="shared" si="45"/>
        <v>#N/A</v>
      </c>
      <c r="R35" s="97" t="e">
        <f t="shared" si="46"/>
        <v>#N/A</v>
      </c>
      <c r="S35" s="103" t="e">
        <f t="shared" si="47"/>
        <v>#N/A</v>
      </c>
      <c r="T35" s="189" t="e">
        <f t="shared" si="48"/>
        <v>#N/A</v>
      </c>
      <c r="U35" s="112" t="e">
        <f t="shared" si="49"/>
        <v>#N/A</v>
      </c>
      <c r="V35" s="97" t="e">
        <f>INDEX(BJ1:BJ40,MATCH(C35,$DW1:$DW40,0))</f>
        <v>#N/A</v>
      </c>
      <c r="W35" s="97" t="e">
        <f t="shared" si="50"/>
        <v>#N/A</v>
      </c>
      <c r="X35" s="97" t="e">
        <f t="shared" si="51"/>
        <v>#N/A</v>
      </c>
      <c r="Y35" s="97" t="e">
        <f t="shared" si="52"/>
        <v>#N/A</v>
      </c>
      <c r="Z35" s="103" t="e">
        <f t="shared" si="53"/>
        <v>#N/A</v>
      </c>
      <c r="AA35" s="190" t="e">
        <f t="shared" si="54"/>
        <v>#N/A</v>
      </c>
      <c r="AB35" s="112" t="e">
        <f t="shared" si="55"/>
        <v>#N/A</v>
      </c>
      <c r="AC35" s="97" t="e">
        <f t="shared" si="56"/>
        <v>#N/A</v>
      </c>
      <c r="AD35" s="114" t="e">
        <f t="shared" si="57"/>
        <v>#N/A</v>
      </c>
      <c r="AE35" s="115" t="e">
        <f t="shared" si="58"/>
        <v>#N/A</v>
      </c>
      <c r="AF35" s="192" t="e">
        <f t="shared" si="59"/>
        <v>#N/A</v>
      </c>
      <c r="AG35" s="191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70"/>
      <c r="EB35" s="70"/>
    </row>
    <row r="36" spans="1:132" ht="15.95" customHeight="1">
      <c r="A36" s="70"/>
      <c r="B36" s="70"/>
      <c r="C36" s="172">
        <v>8</v>
      </c>
      <c r="D36" s="186" t="e">
        <f t="shared" si="36"/>
        <v>#N/A</v>
      </c>
      <c r="E36" s="117"/>
      <c r="F36" s="187" t="e">
        <f t="shared" si="37"/>
        <v>#N/A</v>
      </c>
      <c r="G36" s="187" t="e">
        <f t="shared" si="38"/>
        <v>#N/A</v>
      </c>
      <c r="H36" s="187" t="e">
        <f t="shared" si="39"/>
        <v>#N/A</v>
      </c>
      <c r="I36" s="117"/>
      <c r="J36" s="117"/>
      <c r="K36" s="188"/>
      <c r="L36" s="112" t="e">
        <f t="shared" si="40"/>
        <v>#N/A</v>
      </c>
      <c r="M36" s="97" t="e">
        <f t="shared" si="41"/>
        <v>#N/A</v>
      </c>
      <c r="N36" s="97" t="e">
        <f t="shared" si="42"/>
        <v>#N/A</v>
      </c>
      <c r="O36" s="111" t="e">
        <f t="shared" si="43"/>
        <v>#N/A</v>
      </c>
      <c r="P36" s="112" t="e">
        <f t="shared" si="44"/>
        <v>#N/A</v>
      </c>
      <c r="Q36" s="97" t="e">
        <f t="shared" si="45"/>
        <v>#N/A</v>
      </c>
      <c r="R36" s="97" t="e">
        <f t="shared" si="46"/>
        <v>#N/A</v>
      </c>
      <c r="S36" s="103" t="e">
        <f t="shared" si="47"/>
        <v>#N/A</v>
      </c>
      <c r="T36" s="189" t="e">
        <f t="shared" si="48"/>
        <v>#N/A</v>
      </c>
      <c r="U36" s="112" t="e">
        <f t="shared" si="49"/>
        <v>#N/A</v>
      </c>
      <c r="V36" s="97" t="e">
        <f>INDEX(BJ1:BJ40,MATCH(C36,$DW1:$DW40,0))</f>
        <v>#N/A</v>
      </c>
      <c r="W36" s="97" t="e">
        <f t="shared" si="50"/>
        <v>#N/A</v>
      </c>
      <c r="X36" s="97" t="e">
        <f t="shared" si="51"/>
        <v>#N/A</v>
      </c>
      <c r="Y36" s="97" t="e">
        <f t="shared" si="52"/>
        <v>#N/A</v>
      </c>
      <c r="Z36" s="103" t="e">
        <f t="shared" si="53"/>
        <v>#N/A</v>
      </c>
      <c r="AA36" s="190" t="e">
        <f t="shared" si="54"/>
        <v>#N/A</v>
      </c>
      <c r="AB36" s="112" t="e">
        <f t="shared" si="55"/>
        <v>#N/A</v>
      </c>
      <c r="AC36" s="97" t="e">
        <f t="shared" si="56"/>
        <v>#N/A</v>
      </c>
      <c r="AD36" s="114" t="e">
        <f t="shared" si="57"/>
        <v>#N/A</v>
      </c>
      <c r="AE36" s="115" t="e">
        <f t="shared" si="58"/>
        <v>#N/A</v>
      </c>
      <c r="AF36" s="192" t="e">
        <f t="shared" si="59"/>
        <v>#N/A</v>
      </c>
      <c r="AG36" s="191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70"/>
      <c r="EB36" s="70"/>
    </row>
    <row r="37" spans="1:132" ht="16.5" customHeight="1">
      <c r="A37" s="70"/>
      <c r="B37" s="70"/>
      <c r="C37" s="172">
        <v>9</v>
      </c>
      <c r="D37" s="193" t="e">
        <f t="shared" si="36"/>
        <v>#N/A</v>
      </c>
      <c r="E37" s="120"/>
      <c r="F37" s="194" t="e">
        <f t="shared" si="37"/>
        <v>#N/A</v>
      </c>
      <c r="G37" s="194" t="e">
        <f t="shared" si="38"/>
        <v>#N/A</v>
      </c>
      <c r="H37" s="194" t="e">
        <f t="shared" si="39"/>
        <v>#N/A</v>
      </c>
      <c r="I37" s="120"/>
      <c r="J37" s="120"/>
      <c r="K37" s="195"/>
      <c r="L37" s="139" t="e">
        <f t="shared" si="40"/>
        <v>#N/A</v>
      </c>
      <c r="M37" s="124" t="e">
        <f t="shared" si="41"/>
        <v>#N/A</v>
      </c>
      <c r="N37" s="124" t="e">
        <f t="shared" si="42"/>
        <v>#N/A</v>
      </c>
      <c r="O37" s="138" t="e">
        <f t="shared" si="43"/>
        <v>#N/A</v>
      </c>
      <c r="P37" s="139" t="e">
        <f t="shared" si="44"/>
        <v>#N/A</v>
      </c>
      <c r="Q37" s="124" t="e">
        <f t="shared" si="45"/>
        <v>#N/A</v>
      </c>
      <c r="R37" s="124" t="e">
        <f t="shared" si="46"/>
        <v>#N/A</v>
      </c>
      <c r="S37" s="130" t="e">
        <f t="shared" si="47"/>
        <v>#N/A</v>
      </c>
      <c r="T37" s="196" t="e">
        <f t="shared" si="48"/>
        <v>#N/A</v>
      </c>
      <c r="U37" s="139" t="e">
        <f t="shared" si="49"/>
        <v>#N/A</v>
      </c>
      <c r="V37" s="124" t="e">
        <f>INDEX(BJ1:BJ40,MATCH(C37,$DW1:$DW40,0))</f>
        <v>#N/A</v>
      </c>
      <c r="W37" s="124" t="e">
        <f t="shared" si="50"/>
        <v>#N/A</v>
      </c>
      <c r="X37" s="124" t="e">
        <f t="shared" si="51"/>
        <v>#N/A</v>
      </c>
      <c r="Y37" s="124" t="e">
        <f t="shared" si="52"/>
        <v>#N/A</v>
      </c>
      <c r="Z37" s="130" t="e">
        <f t="shared" si="53"/>
        <v>#N/A</v>
      </c>
      <c r="AA37" s="197" t="e">
        <f t="shared" si="54"/>
        <v>#N/A</v>
      </c>
      <c r="AB37" s="139" t="e">
        <f t="shared" si="55"/>
        <v>#N/A</v>
      </c>
      <c r="AC37" s="124" t="e">
        <f t="shared" si="56"/>
        <v>#N/A</v>
      </c>
      <c r="AD37" s="141" t="e">
        <f t="shared" si="57"/>
        <v>#N/A</v>
      </c>
      <c r="AE37" s="142" t="e">
        <f t="shared" si="58"/>
        <v>#N/A</v>
      </c>
      <c r="AF37" s="198" t="e">
        <f t="shared" si="59"/>
        <v>#N/A</v>
      </c>
      <c r="AG37" s="191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70"/>
      <c r="EB37" s="70"/>
    </row>
    <row r="38" spans="1:132" ht="16.5" customHeight="1">
      <c r="A38" s="70"/>
      <c r="B38" s="70"/>
      <c r="C38" s="63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5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70"/>
      <c r="EB38" s="70"/>
    </row>
    <row r="39" spans="1:132" ht="15.95" customHeight="1">
      <c r="A39" s="70"/>
      <c r="B39" s="70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70"/>
      <c r="EB39" s="70"/>
    </row>
    <row r="40" spans="1:132" ht="15.95" customHeight="1">
      <c r="A40" s="70"/>
      <c r="B40" s="70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70"/>
      <c r="EB40" s="70"/>
    </row>
  </sheetData>
  <mergeCells count="29">
    <mergeCell ref="D2:H2"/>
    <mergeCell ref="D1:H1"/>
    <mergeCell ref="L3:P3"/>
    <mergeCell ref="U27:AA27"/>
    <mergeCell ref="P27:T27"/>
    <mergeCell ref="L27:O27"/>
    <mergeCell ref="BA2:DG2"/>
    <mergeCell ref="AF2:AZ2"/>
    <mergeCell ref="L2:AE2"/>
    <mergeCell ref="AK3:AO3"/>
    <mergeCell ref="AF3:AJ3"/>
    <mergeCell ref="AA3:AE3"/>
    <mergeCell ref="V3:Z3"/>
    <mergeCell ref="Q3:U3"/>
    <mergeCell ref="BK3:BO3"/>
    <mergeCell ref="BF3:BJ3"/>
    <mergeCell ref="BA3:BE3"/>
    <mergeCell ref="AU3:AY3"/>
    <mergeCell ref="AP3:AT3"/>
    <mergeCell ref="CE3:CH3"/>
    <mergeCell ref="DD3:DG3"/>
    <mergeCell ref="BZ3:CD3"/>
    <mergeCell ref="BU3:BY3"/>
    <mergeCell ref="BP3:BT3"/>
    <mergeCell ref="CY3:DB3"/>
    <mergeCell ref="CU3:CX3"/>
    <mergeCell ref="CQ3:CT3"/>
    <mergeCell ref="CM3:CP3"/>
    <mergeCell ref="CI3:CL3"/>
  </mergeCells>
  <pageMargins left="0.75" right="0.75" top="1" bottom="1" header="0.5" footer="0.5"/>
  <pageSetup orientation="portrait"/>
  <headerFooter>
    <oddHeader>&amp;C&amp;"Arial,Regular"&amp;10&amp;K000000HTM 1</oddHeader>
    <oddFooter>&amp;C&amp;"Arial,Regular"&amp;10&amp;K000000Pagina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29"/>
  <sheetViews>
    <sheetView showGridLines="0" topLeftCell="CR3" workbookViewId="0">
      <selection activeCell="E4" sqref="E4"/>
    </sheetView>
  </sheetViews>
  <sheetFormatPr defaultColWidth="8.59765625" defaultRowHeight="12.75" customHeight="1"/>
  <cols>
    <col min="1" max="2" width="8.59765625" style="223" hidden="1" customWidth="1"/>
    <col min="3" max="3" width="5.3984375" style="223" customWidth="1"/>
    <col min="4" max="4" width="8.59765625" style="223" customWidth="1"/>
    <col min="5" max="5" width="3.5" style="223" customWidth="1"/>
    <col min="6" max="6" width="8.59765625" style="223" customWidth="1"/>
    <col min="7" max="7" width="9.59765625" style="223" customWidth="1"/>
    <col min="8" max="8" width="1.59765625" style="223" customWidth="1"/>
    <col min="9" max="9" width="5" style="223" customWidth="1"/>
    <col min="10" max="11" width="8.59765625" style="223" hidden="1" customWidth="1"/>
    <col min="12" max="12" width="4.09765625" style="223" customWidth="1"/>
    <col min="13" max="14" width="4.5" style="223" customWidth="1"/>
    <col min="15" max="15" width="3.59765625" style="223" customWidth="1"/>
    <col min="16" max="16" width="4.5" style="223" customWidth="1"/>
    <col min="17" max="17" width="4.09765625" style="223" customWidth="1"/>
    <col min="18" max="18" width="4.19921875" style="223" customWidth="1"/>
    <col min="19" max="19" width="4.59765625" style="223" customWidth="1"/>
    <col min="20" max="20" width="3.59765625" style="223" customWidth="1"/>
    <col min="21" max="21" width="4.3984375" style="223" customWidth="1"/>
    <col min="22" max="22" width="4.796875" style="223" customWidth="1"/>
    <col min="23" max="23" width="4.3984375" style="223" customWidth="1"/>
    <col min="24" max="24" width="4.59765625" style="223" customWidth="1"/>
    <col min="25" max="25" width="3.59765625" style="223" customWidth="1"/>
    <col min="26" max="26" width="4.5" style="223" customWidth="1"/>
    <col min="27" max="27" width="5.09765625" style="223" customWidth="1"/>
    <col min="28" max="28" width="4.796875" style="223" customWidth="1"/>
    <col min="29" max="29" width="5" style="223" customWidth="1"/>
    <col min="30" max="30" width="3" style="223" customWidth="1"/>
    <col min="31" max="32" width="6" style="223" customWidth="1"/>
    <col min="33" max="33" width="5.09765625" style="223" customWidth="1"/>
    <col min="34" max="34" width="4.796875" style="223" customWidth="1"/>
    <col min="35" max="35" width="4" style="223" customWidth="1"/>
    <col min="36" max="36" width="4.69921875" style="223" customWidth="1"/>
    <col min="37" max="51" width="5" style="223" customWidth="1"/>
    <col min="52" max="52" width="4.8984375" style="223" customWidth="1"/>
    <col min="53" max="57" width="5.5" style="223" customWidth="1"/>
    <col min="58" max="67" width="5.19921875" style="223" customWidth="1"/>
    <col min="68" max="77" width="5.3984375" style="223" customWidth="1"/>
    <col min="78" max="82" width="5.69921875" style="223" customWidth="1"/>
    <col min="83" max="94" width="5.5" style="223" customWidth="1"/>
    <col min="95" max="102" width="5.3984375" style="223" customWidth="1"/>
    <col min="103" max="107" width="6.09765625" style="223" customWidth="1"/>
    <col min="108" max="112" width="3.59765625" style="223" customWidth="1"/>
    <col min="113" max="113" width="7.09765625" style="223" customWidth="1"/>
    <col min="114" max="114" width="2.5" style="223" customWidth="1"/>
    <col min="115" max="130" width="8.59765625" style="223" hidden="1" customWidth="1"/>
    <col min="131" max="256" width="8.59765625" style="223" customWidth="1"/>
  </cols>
  <sheetData>
    <row r="1" spans="1:132" ht="17.100000000000001" customHeight="1">
      <c r="A1" s="70"/>
      <c r="B1" s="70"/>
      <c r="C1" s="64"/>
      <c r="D1" s="254">
        <f>classi!B2</f>
        <v>43078</v>
      </c>
      <c r="E1" s="257"/>
      <c r="F1" s="257"/>
      <c r="G1" s="257"/>
      <c r="H1" s="258"/>
      <c r="I1" s="215"/>
      <c r="J1" s="66"/>
      <c r="K1" s="66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8"/>
      <c r="DI1" s="69"/>
      <c r="DJ1" s="69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70"/>
      <c r="EB1" s="70"/>
    </row>
    <row r="2" spans="1:132" ht="17.100000000000001" customHeight="1">
      <c r="A2" s="70"/>
      <c r="B2" s="70"/>
      <c r="C2" s="64"/>
      <c r="D2" s="265" t="s">
        <v>78</v>
      </c>
      <c r="E2" s="266"/>
      <c r="F2" s="266"/>
      <c r="G2" s="266"/>
      <c r="H2" s="266"/>
      <c r="I2" s="267"/>
      <c r="J2" s="216"/>
      <c r="K2" s="73"/>
      <c r="L2" s="262" t="s">
        <v>28</v>
      </c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4"/>
      <c r="AF2" s="262" t="s">
        <v>29</v>
      </c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4"/>
      <c r="BA2" s="262" t="s">
        <v>30</v>
      </c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3"/>
      <c r="DG2" s="264"/>
      <c r="DH2" s="74"/>
      <c r="DI2" s="75"/>
      <c r="DJ2" s="72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3"/>
      <c r="EA2" s="70"/>
      <c r="EB2" s="70"/>
    </row>
    <row r="3" spans="1:132" ht="93.75" customHeight="1">
      <c r="A3" s="70"/>
      <c r="B3" s="70"/>
      <c r="C3" s="64"/>
      <c r="D3" s="76" t="s">
        <v>1</v>
      </c>
      <c r="E3" s="77"/>
      <c r="F3" s="78" t="s">
        <v>2</v>
      </c>
      <c r="G3" s="78" t="s">
        <v>3</v>
      </c>
      <c r="H3" s="78" t="s">
        <v>24</v>
      </c>
      <c r="I3" s="78" t="s">
        <v>25</v>
      </c>
      <c r="J3" s="79"/>
      <c r="K3" s="79"/>
      <c r="L3" s="249" t="s">
        <v>31</v>
      </c>
      <c r="M3" s="250"/>
      <c r="N3" s="250"/>
      <c r="O3" s="250"/>
      <c r="P3" s="251"/>
      <c r="Q3" s="249" t="s">
        <v>32</v>
      </c>
      <c r="R3" s="250"/>
      <c r="S3" s="250"/>
      <c r="T3" s="250"/>
      <c r="U3" s="251"/>
      <c r="V3" s="249" t="s">
        <v>33</v>
      </c>
      <c r="W3" s="250"/>
      <c r="X3" s="250"/>
      <c r="Y3" s="250"/>
      <c r="Z3" s="251"/>
      <c r="AA3" s="249" t="s">
        <v>34</v>
      </c>
      <c r="AB3" s="250"/>
      <c r="AC3" s="250"/>
      <c r="AD3" s="250"/>
      <c r="AE3" s="251"/>
      <c r="AF3" s="249" t="s">
        <v>35</v>
      </c>
      <c r="AG3" s="250"/>
      <c r="AH3" s="250"/>
      <c r="AI3" s="250"/>
      <c r="AJ3" s="251"/>
      <c r="AK3" s="249" t="s">
        <v>36</v>
      </c>
      <c r="AL3" s="250"/>
      <c r="AM3" s="250"/>
      <c r="AN3" s="250"/>
      <c r="AO3" s="251"/>
      <c r="AP3" s="249" t="s">
        <v>37</v>
      </c>
      <c r="AQ3" s="250"/>
      <c r="AR3" s="250"/>
      <c r="AS3" s="250"/>
      <c r="AT3" s="251"/>
      <c r="AU3" s="249" t="s">
        <v>38</v>
      </c>
      <c r="AV3" s="250"/>
      <c r="AW3" s="250"/>
      <c r="AX3" s="250"/>
      <c r="AY3" s="251"/>
      <c r="AZ3" s="80" t="s">
        <v>39</v>
      </c>
      <c r="BA3" s="249" t="s">
        <v>40</v>
      </c>
      <c r="BB3" s="250"/>
      <c r="BC3" s="250"/>
      <c r="BD3" s="250"/>
      <c r="BE3" s="251"/>
      <c r="BF3" s="249" t="s">
        <v>41</v>
      </c>
      <c r="BG3" s="250"/>
      <c r="BH3" s="250"/>
      <c r="BI3" s="250"/>
      <c r="BJ3" s="251"/>
      <c r="BK3" s="249" t="s">
        <v>42</v>
      </c>
      <c r="BL3" s="250"/>
      <c r="BM3" s="250"/>
      <c r="BN3" s="250"/>
      <c r="BO3" s="251"/>
      <c r="BP3" s="249" t="s">
        <v>43</v>
      </c>
      <c r="BQ3" s="250"/>
      <c r="BR3" s="250"/>
      <c r="BS3" s="250"/>
      <c r="BT3" s="251"/>
      <c r="BU3" s="249" t="s">
        <v>44</v>
      </c>
      <c r="BV3" s="250"/>
      <c r="BW3" s="250"/>
      <c r="BX3" s="250"/>
      <c r="BY3" s="251"/>
      <c r="BZ3" s="249" t="s">
        <v>45</v>
      </c>
      <c r="CA3" s="250"/>
      <c r="CB3" s="250"/>
      <c r="CC3" s="250"/>
      <c r="CD3" s="252"/>
      <c r="CE3" s="253" t="s">
        <v>46</v>
      </c>
      <c r="CF3" s="250"/>
      <c r="CG3" s="250"/>
      <c r="CH3" s="251"/>
      <c r="CI3" s="249" t="s">
        <v>47</v>
      </c>
      <c r="CJ3" s="250"/>
      <c r="CK3" s="250"/>
      <c r="CL3" s="251"/>
      <c r="CM3" s="249" t="s">
        <v>48</v>
      </c>
      <c r="CN3" s="250"/>
      <c r="CO3" s="250"/>
      <c r="CP3" s="251"/>
      <c r="CQ3" s="249" t="s">
        <v>49</v>
      </c>
      <c r="CR3" s="250"/>
      <c r="CS3" s="250"/>
      <c r="CT3" s="251"/>
      <c r="CU3" s="249" t="s">
        <v>50</v>
      </c>
      <c r="CV3" s="250"/>
      <c r="CW3" s="250"/>
      <c r="CX3" s="251"/>
      <c r="CY3" s="249" t="s">
        <v>51</v>
      </c>
      <c r="CZ3" s="250"/>
      <c r="DA3" s="250"/>
      <c r="DB3" s="252"/>
      <c r="DC3" s="81" t="s">
        <v>52</v>
      </c>
      <c r="DD3" s="253" t="s">
        <v>53</v>
      </c>
      <c r="DE3" s="250"/>
      <c r="DF3" s="250"/>
      <c r="DG3" s="251"/>
      <c r="DH3" s="82" t="s">
        <v>54</v>
      </c>
      <c r="DI3" s="82" t="s">
        <v>55</v>
      </c>
      <c r="DJ3" s="83" t="s">
        <v>56</v>
      </c>
      <c r="DK3" s="84" t="s">
        <v>31</v>
      </c>
      <c r="DL3" s="85" t="s">
        <v>57</v>
      </c>
      <c r="DM3" s="85" t="s">
        <v>58</v>
      </c>
      <c r="DN3" s="86" t="s">
        <v>59</v>
      </c>
      <c r="DO3" s="87" t="s">
        <v>60</v>
      </c>
      <c r="DP3" s="86" t="s">
        <v>58</v>
      </c>
      <c r="DQ3" s="85" t="s">
        <v>61</v>
      </c>
      <c r="DR3" s="85" t="s">
        <v>62</v>
      </c>
      <c r="DS3" s="85" t="s">
        <v>58</v>
      </c>
      <c r="DT3" s="87" t="s">
        <v>63</v>
      </c>
      <c r="DU3" s="87" t="s">
        <v>64</v>
      </c>
      <c r="DV3" s="88" t="s">
        <v>65</v>
      </c>
      <c r="DW3" s="87" t="s">
        <v>66</v>
      </c>
      <c r="DX3" s="89">
        <f>LARGE(DI4:DI23,1)</f>
        <v>174.33333333333334</v>
      </c>
      <c r="DY3" s="90" t="s">
        <v>67</v>
      </c>
      <c r="DZ3" s="91"/>
      <c r="EA3" s="70"/>
      <c r="EB3" s="70"/>
    </row>
    <row r="4" spans="1:132" ht="15.95" customHeight="1">
      <c r="A4" s="70"/>
      <c r="B4" s="70"/>
      <c r="C4" s="64"/>
      <c r="D4" s="118" t="str">
        <f>classi!B313</f>
        <v>FS3_1</v>
      </c>
      <c r="E4" s="93"/>
      <c r="F4" s="93" t="str">
        <f>classi!C313</f>
        <v xml:space="preserve">Chiara </v>
      </c>
      <c r="G4" s="93" t="str">
        <f>classi!D313</f>
        <v>Meccoli</v>
      </c>
      <c r="H4" s="93">
        <f>classi!F313</f>
        <v>0</v>
      </c>
      <c r="I4" s="93" t="str">
        <f>classi!G313</f>
        <v>Thunder</v>
      </c>
      <c r="J4" s="94"/>
      <c r="K4" s="93"/>
      <c r="L4" s="95">
        <v>23</v>
      </c>
      <c r="M4" s="95">
        <v>23</v>
      </c>
      <c r="N4" s="95">
        <v>20</v>
      </c>
      <c r="O4" s="96"/>
      <c r="P4" s="97">
        <f t="shared" ref="P4:P23" si="0">AVERAGE(L4:O4)</f>
        <v>22</v>
      </c>
      <c r="Q4" s="95">
        <v>22</v>
      </c>
      <c r="R4" s="95">
        <v>22</v>
      </c>
      <c r="S4" s="95">
        <v>21</v>
      </c>
      <c r="T4" s="96"/>
      <c r="U4" s="97">
        <f t="shared" ref="U4:U23" si="1">AVERAGE(Q4:T4)</f>
        <v>21.666666666666668</v>
      </c>
      <c r="V4" s="95">
        <v>23</v>
      </c>
      <c r="W4" s="95">
        <v>23</v>
      </c>
      <c r="X4" s="95">
        <v>22</v>
      </c>
      <c r="Y4" s="96"/>
      <c r="Z4" s="97">
        <f t="shared" ref="Z4:Z23" si="2">AVERAGE(V4:Y4)</f>
        <v>22.666666666666668</v>
      </c>
      <c r="AA4" s="95">
        <v>23</v>
      </c>
      <c r="AB4" s="95">
        <v>22</v>
      </c>
      <c r="AC4" s="95">
        <v>20</v>
      </c>
      <c r="AD4" s="96"/>
      <c r="AE4" s="97">
        <f t="shared" ref="AE4:AE23" si="3">AVERAGE(AA4:AD4)</f>
        <v>21.666666666666668</v>
      </c>
      <c r="AF4" s="95">
        <v>22</v>
      </c>
      <c r="AG4" s="95">
        <v>23</v>
      </c>
      <c r="AH4" s="95">
        <v>19</v>
      </c>
      <c r="AI4" s="96"/>
      <c r="AJ4" s="97">
        <f t="shared" ref="AJ4:AJ23" si="4">AVERAGE(AF4:AI4)</f>
        <v>21.333333333333332</v>
      </c>
      <c r="AK4" s="95">
        <v>23</v>
      </c>
      <c r="AL4" s="95">
        <v>22</v>
      </c>
      <c r="AM4" s="95">
        <v>19</v>
      </c>
      <c r="AN4" s="96"/>
      <c r="AO4" s="97">
        <f t="shared" ref="AO4:AO23" si="5">AVERAGE(AK4:AN4)</f>
        <v>21.333333333333332</v>
      </c>
      <c r="AP4" s="95">
        <v>22</v>
      </c>
      <c r="AQ4" s="95">
        <v>21</v>
      </c>
      <c r="AR4" s="95">
        <v>19</v>
      </c>
      <c r="AS4" s="96"/>
      <c r="AT4" s="97">
        <f t="shared" ref="AT4:AT23" si="6">AVERAGE(AP4:AS4)</f>
        <v>20.666666666666668</v>
      </c>
      <c r="AU4" s="95">
        <v>22</v>
      </c>
      <c r="AV4" s="95">
        <v>22</v>
      </c>
      <c r="AW4" s="95">
        <v>18</v>
      </c>
      <c r="AX4" s="96"/>
      <c r="AY4" s="97">
        <f t="shared" ref="AY4:AY23" si="7">AVERAGE(AU4:AX4)</f>
        <v>20.666666666666668</v>
      </c>
      <c r="AZ4" s="98">
        <f t="shared" ref="AZ4:AZ23" si="8">P4+U4+Z4+AE4+AJ4+AO4+AT4+AY4</f>
        <v>172</v>
      </c>
      <c r="BA4" s="99">
        <v>0</v>
      </c>
      <c r="BB4" s="99">
        <v>0</v>
      </c>
      <c r="BC4" s="99">
        <v>0</v>
      </c>
      <c r="BD4" s="100"/>
      <c r="BE4" s="97">
        <f t="shared" ref="BE4:BE23" si="9">AVERAGE(BA4:BD4)</f>
        <v>0</v>
      </c>
      <c r="BF4" s="99">
        <v>0</v>
      </c>
      <c r="BG4" s="99">
        <v>0</v>
      </c>
      <c r="BH4" s="99">
        <v>0</v>
      </c>
      <c r="BI4" s="100"/>
      <c r="BJ4" s="97">
        <f t="shared" ref="BJ4:BJ23" si="10">AVERAGE(BF4:BI4)</f>
        <v>0</v>
      </c>
      <c r="BK4" s="99">
        <v>0</v>
      </c>
      <c r="BL4" s="99">
        <v>0</v>
      </c>
      <c r="BM4" s="99">
        <v>0</v>
      </c>
      <c r="BN4" s="100"/>
      <c r="BO4" s="97">
        <f t="shared" ref="BO4:BO23" si="11">AVERAGE(BK4:BN4)</f>
        <v>0</v>
      </c>
      <c r="BP4" s="99">
        <v>0</v>
      </c>
      <c r="BQ4" s="99">
        <v>0</v>
      </c>
      <c r="BR4" s="99">
        <v>0</v>
      </c>
      <c r="BS4" s="100"/>
      <c r="BT4" s="97">
        <f t="shared" ref="BT4:BT23" si="12">AVERAGE(BP4:BS4)</f>
        <v>0</v>
      </c>
      <c r="BU4" s="101">
        <v>0</v>
      </c>
      <c r="BV4" s="101">
        <v>0</v>
      </c>
      <c r="BW4" s="101">
        <v>0</v>
      </c>
      <c r="BX4" s="100"/>
      <c r="BY4" s="97">
        <f t="shared" ref="BY4:BY23" si="13">AVERAGE(BU4:BX4)</f>
        <v>0</v>
      </c>
      <c r="BZ4" s="101">
        <v>0</v>
      </c>
      <c r="CA4" s="101">
        <v>0</v>
      </c>
      <c r="CB4" s="101">
        <v>0</v>
      </c>
      <c r="CC4" s="102"/>
      <c r="CD4" s="103">
        <f t="shared" ref="CD4:CD23" si="14">AVERAGE(BZ4:CC4)</f>
        <v>0</v>
      </c>
      <c r="CE4" s="104"/>
      <c r="CF4" s="105"/>
      <c r="CG4" s="105"/>
      <c r="CH4" s="100"/>
      <c r="CI4" s="105"/>
      <c r="CJ4" s="105"/>
      <c r="CK4" s="105"/>
      <c r="CL4" s="100"/>
      <c r="CM4" s="105"/>
      <c r="CN4" s="105"/>
      <c r="CO4" s="105"/>
      <c r="CP4" s="100"/>
      <c r="CQ4" s="105"/>
      <c r="CR4" s="105"/>
      <c r="CS4" s="105"/>
      <c r="CT4" s="100"/>
      <c r="CU4" s="105"/>
      <c r="CV4" s="105"/>
      <c r="CW4" s="105"/>
      <c r="CX4" s="100"/>
      <c r="CY4" s="105"/>
      <c r="CZ4" s="105"/>
      <c r="DA4" s="105"/>
      <c r="DB4" s="106"/>
      <c r="DC4" s="107"/>
      <c r="DD4" s="108">
        <f>SUM(BA4,BF4,BK4,BP4,BU4,BZ4)</f>
        <v>0</v>
      </c>
      <c r="DE4" s="109">
        <f>SUM(BB4,BG4,BL4,BQ4,BV4,CA4)</f>
        <v>0</v>
      </c>
      <c r="DF4" s="109">
        <f>SUM(BC4,BH4,BM4,BR4,BW4,CB4)</f>
        <v>0</v>
      </c>
      <c r="DG4" s="96">
        <f>SUM(BD4,BI4,BN4,BS4,BX4,CC4)</f>
        <v>0</v>
      </c>
      <c r="DH4" s="110">
        <f t="shared" ref="DH4:DH23" si="15">BE4+BJ4+BT4+BO4+BY4+CD4</f>
        <v>0</v>
      </c>
      <c r="DI4" s="97">
        <f t="shared" ref="DI4:DI23" si="16">AZ4-DH4</f>
        <v>172</v>
      </c>
      <c r="DJ4" s="111">
        <f t="shared" ref="DJ4:DJ23" si="17">RANK(DI4,$DI$4:$DI$23,0)</f>
        <v>3</v>
      </c>
      <c r="DK4" s="112">
        <f t="shared" ref="DK4:DK23" si="18">P4</f>
        <v>22</v>
      </c>
      <c r="DL4" s="97">
        <f t="shared" ref="DL4:DL23" si="19">DI4*10^3+DK4</f>
        <v>172022</v>
      </c>
      <c r="DM4" s="97">
        <f t="shared" ref="DM4:DM23" si="20">RANK(DL4,$DL$4:$DL$23,0)</f>
        <v>3</v>
      </c>
      <c r="DN4" s="97">
        <f t="shared" ref="DN4:DN23" si="21">AJ4</f>
        <v>21.333333333333332</v>
      </c>
      <c r="DO4" s="97">
        <f t="shared" ref="DO4:DO23" si="22">(DI4*10^3+DK4)*10^3+DN4</f>
        <v>172022021.33333334</v>
      </c>
      <c r="DP4" s="97">
        <f t="shared" ref="DP4:DP23" si="23">RANK(DO4,$DO$4:$DO$23,0)</f>
        <v>3</v>
      </c>
      <c r="DQ4" s="113">
        <f t="shared" ref="DQ4:DQ23" si="24">U4</f>
        <v>21.666666666666668</v>
      </c>
      <c r="DR4" s="113">
        <f t="shared" ref="DR4:DR24" si="25">((DI4*10^3+DK4)*10^3+DN4)*10^3+DQ4</f>
        <v>172022021355</v>
      </c>
      <c r="DS4" s="113">
        <f t="shared" ref="DS4:DS23" si="26">RANK(DR4,$DR$4:$DR$23,0)</f>
        <v>3</v>
      </c>
      <c r="DT4" s="113">
        <f t="shared" ref="DT4:DT23" si="27">AO4</f>
        <v>21.333333333333332</v>
      </c>
      <c r="DU4" s="113">
        <f t="shared" ref="DU4:DU23" si="28">(((DI4*10^3+DK4)*10^3+DN4)*10^3+DQ4)*10^3+DT4</f>
        <v>172022021355021.34</v>
      </c>
      <c r="DV4" s="114">
        <f t="shared" ref="DV4:DV23" si="29">IF(F4&gt;0,RANK(DU4,$DU$4:$DU$23,0),20)</f>
        <v>3</v>
      </c>
      <c r="DW4" s="113">
        <f>IF(DV4&lt;&gt;20,RANK(DV4,$DV$4:$DV$23,1)+COUNTIF(DV$4:DV4,DV4)-1,20)</f>
        <v>3</v>
      </c>
      <c r="DX4" s="115">
        <f t="shared" ref="DX4:DX23" si="30">DI4/$DX$3</f>
        <v>0.98661567877629053</v>
      </c>
      <c r="DY4" s="116" t="str">
        <f t="shared" ref="DY4:DY23" si="31">IF(COUNTIF(CE4:DB4,"x")&gt;0,"Dis",IF(COUNTIF(DC4,"x")&gt;0,"Abbruch","-"))</f>
        <v>-</v>
      </c>
      <c r="DZ4" s="91"/>
      <c r="EA4" s="70"/>
      <c r="EB4" s="70"/>
    </row>
    <row r="5" spans="1:132" ht="15.95" customHeight="1">
      <c r="A5" s="70"/>
      <c r="B5" s="70"/>
      <c r="C5" s="64"/>
      <c r="D5" s="92" t="str">
        <f>classi!B314</f>
        <v>FS3_2</v>
      </c>
      <c r="E5" s="117"/>
      <c r="F5" s="93" t="str">
        <f>classi!C314</f>
        <v>Sylvia</v>
      </c>
      <c r="G5" s="93" t="str">
        <f>classi!D314</f>
        <v>Sanchez</v>
      </c>
      <c r="H5" s="93">
        <f>classi!F314</f>
        <v>0</v>
      </c>
      <c r="I5" s="93" t="str">
        <f>classi!G314</f>
        <v>Joey</v>
      </c>
      <c r="J5" s="117"/>
      <c r="K5" s="117"/>
      <c r="L5" s="95">
        <v>20</v>
      </c>
      <c r="M5" s="95">
        <v>21</v>
      </c>
      <c r="N5" s="95">
        <v>19</v>
      </c>
      <c r="O5" s="96"/>
      <c r="P5" s="97">
        <f t="shared" si="0"/>
        <v>20</v>
      </c>
      <c r="Q5" s="95">
        <v>21</v>
      </c>
      <c r="R5" s="95">
        <v>24</v>
      </c>
      <c r="S5" s="95">
        <v>19</v>
      </c>
      <c r="T5" s="96"/>
      <c r="U5" s="97">
        <f t="shared" si="1"/>
        <v>21.333333333333332</v>
      </c>
      <c r="V5" s="95">
        <v>21</v>
      </c>
      <c r="W5" s="95">
        <v>20</v>
      </c>
      <c r="X5" s="95">
        <v>20</v>
      </c>
      <c r="Y5" s="96"/>
      <c r="Z5" s="97">
        <f t="shared" si="2"/>
        <v>20.333333333333332</v>
      </c>
      <c r="AA5" s="95">
        <v>23</v>
      </c>
      <c r="AB5" s="95">
        <v>21</v>
      </c>
      <c r="AC5" s="95">
        <v>19</v>
      </c>
      <c r="AD5" s="96"/>
      <c r="AE5" s="97">
        <f t="shared" si="3"/>
        <v>21</v>
      </c>
      <c r="AF5" s="95">
        <v>21</v>
      </c>
      <c r="AG5" s="95">
        <v>21</v>
      </c>
      <c r="AH5" s="95">
        <v>18</v>
      </c>
      <c r="AI5" s="96"/>
      <c r="AJ5" s="97">
        <f t="shared" si="4"/>
        <v>20</v>
      </c>
      <c r="AK5" s="95">
        <v>19</v>
      </c>
      <c r="AL5" s="95">
        <v>20</v>
      </c>
      <c r="AM5" s="95">
        <v>17</v>
      </c>
      <c r="AN5" s="96"/>
      <c r="AO5" s="97">
        <f t="shared" si="5"/>
        <v>18.666666666666668</v>
      </c>
      <c r="AP5" s="95">
        <v>20</v>
      </c>
      <c r="AQ5" s="95">
        <v>20</v>
      </c>
      <c r="AR5" s="95">
        <v>18</v>
      </c>
      <c r="AS5" s="96"/>
      <c r="AT5" s="97">
        <f t="shared" si="6"/>
        <v>19.333333333333332</v>
      </c>
      <c r="AU5" s="95">
        <v>20</v>
      </c>
      <c r="AV5" s="95">
        <v>20</v>
      </c>
      <c r="AW5" s="95">
        <v>18</v>
      </c>
      <c r="AX5" s="96"/>
      <c r="AY5" s="97">
        <f t="shared" si="7"/>
        <v>19.333333333333332</v>
      </c>
      <c r="AZ5" s="98">
        <f t="shared" si="8"/>
        <v>160</v>
      </c>
      <c r="BA5" s="99">
        <v>0</v>
      </c>
      <c r="BB5" s="99">
        <v>0</v>
      </c>
      <c r="BC5" s="99">
        <v>0</v>
      </c>
      <c r="BD5" s="100"/>
      <c r="BE5" s="97">
        <f t="shared" si="9"/>
        <v>0</v>
      </c>
      <c r="BF5" s="99">
        <v>0</v>
      </c>
      <c r="BG5" s="99">
        <v>0</v>
      </c>
      <c r="BH5" s="99">
        <v>0</v>
      </c>
      <c r="BI5" s="100"/>
      <c r="BJ5" s="97">
        <f t="shared" si="10"/>
        <v>0</v>
      </c>
      <c r="BK5" s="99">
        <v>0</v>
      </c>
      <c r="BL5" s="99">
        <v>0</v>
      </c>
      <c r="BM5" s="99">
        <v>0</v>
      </c>
      <c r="BN5" s="100"/>
      <c r="BO5" s="97">
        <f t="shared" si="11"/>
        <v>0</v>
      </c>
      <c r="BP5" s="99">
        <v>0</v>
      </c>
      <c r="BQ5" s="99">
        <v>0</v>
      </c>
      <c r="BR5" s="99">
        <v>0</v>
      </c>
      <c r="BS5" s="100"/>
      <c r="BT5" s="97">
        <f t="shared" si="12"/>
        <v>0</v>
      </c>
      <c r="BU5" s="101">
        <v>0</v>
      </c>
      <c r="BV5" s="101">
        <v>0</v>
      </c>
      <c r="BW5" s="101">
        <v>0</v>
      </c>
      <c r="BX5" s="100"/>
      <c r="BY5" s="97">
        <f t="shared" si="13"/>
        <v>0</v>
      </c>
      <c r="BZ5" s="101">
        <v>0</v>
      </c>
      <c r="CA5" s="101">
        <v>0</v>
      </c>
      <c r="CB5" s="101">
        <v>0</v>
      </c>
      <c r="CC5" s="102"/>
      <c r="CD5" s="103">
        <f t="shared" si="14"/>
        <v>0</v>
      </c>
      <c r="CE5" s="104"/>
      <c r="CF5" s="105"/>
      <c r="CG5" s="105"/>
      <c r="CH5" s="100"/>
      <c r="CI5" s="105"/>
      <c r="CJ5" s="105"/>
      <c r="CK5" s="105"/>
      <c r="CL5" s="100"/>
      <c r="CM5" s="105"/>
      <c r="CN5" s="105"/>
      <c r="CO5" s="105"/>
      <c r="CP5" s="100"/>
      <c r="CQ5" s="105"/>
      <c r="CR5" s="105"/>
      <c r="CS5" s="105"/>
      <c r="CT5" s="100"/>
      <c r="CU5" s="105"/>
      <c r="CV5" s="105"/>
      <c r="CW5" s="105"/>
      <c r="CX5" s="100"/>
      <c r="CY5" s="105"/>
      <c r="CZ5" s="105"/>
      <c r="DA5" s="105"/>
      <c r="DB5" s="106"/>
      <c r="DC5" s="107"/>
      <c r="DD5" s="108">
        <v>0</v>
      </c>
      <c r="DE5" s="109">
        <v>0</v>
      </c>
      <c r="DF5" s="109">
        <v>0</v>
      </c>
      <c r="DG5" s="96">
        <f t="shared" ref="DG5:DG23" si="32">SUM(BD5,BI5,BN5,BS5,BX5,CC5)</f>
        <v>0</v>
      </c>
      <c r="DH5" s="110">
        <f t="shared" si="15"/>
        <v>0</v>
      </c>
      <c r="DI5" s="97">
        <f t="shared" si="16"/>
        <v>160</v>
      </c>
      <c r="DJ5" s="111">
        <f t="shared" si="17"/>
        <v>6</v>
      </c>
      <c r="DK5" s="112">
        <f t="shared" si="18"/>
        <v>20</v>
      </c>
      <c r="DL5" s="97">
        <f t="shared" si="19"/>
        <v>160020</v>
      </c>
      <c r="DM5" s="97">
        <f t="shared" si="20"/>
        <v>6</v>
      </c>
      <c r="DN5" s="97">
        <f t="shared" si="21"/>
        <v>20</v>
      </c>
      <c r="DO5" s="97">
        <f t="shared" si="22"/>
        <v>160020020</v>
      </c>
      <c r="DP5" s="97">
        <f t="shared" si="23"/>
        <v>6</v>
      </c>
      <c r="DQ5" s="113">
        <f t="shared" si="24"/>
        <v>21.333333333333332</v>
      </c>
      <c r="DR5" s="113">
        <f t="shared" si="25"/>
        <v>160020020021.33334</v>
      </c>
      <c r="DS5" s="113">
        <f t="shared" si="26"/>
        <v>6</v>
      </c>
      <c r="DT5" s="113">
        <f t="shared" si="27"/>
        <v>18.666666666666668</v>
      </c>
      <c r="DU5" s="113">
        <f t="shared" si="28"/>
        <v>160020020021352</v>
      </c>
      <c r="DV5" s="114">
        <f t="shared" si="29"/>
        <v>6</v>
      </c>
      <c r="DW5" s="113">
        <f>IF(DV5&lt;&gt;20,RANK(DV5,$DV$4:$DV$23,1)+COUNTIF(DV$4:DV5,DV5)-1,20)</f>
        <v>6</v>
      </c>
      <c r="DX5" s="115">
        <f t="shared" si="30"/>
        <v>0.9177820267686424</v>
      </c>
      <c r="DY5" s="116" t="str">
        <f t="shared" si="31"/>
        <v>-</v>
      </c>
      <c r="DZ5" s="91"/>
      <c r="EA5" s="70"/>
      <c r="EB5" s="70"/>
    </row>
    <row r="6" spans="1:132" ht="15.95" customHeight="1">
      <c r="A6" s="70"/>
      <c r="B6" s="70"/>
      <c r="C6" s="64"/>
      <c r="D6" s="92" t="str">
        <f>classi!B315</f>
        <v>FS3_3</v>
      </c>
      <c r="E6" s="117"/>
      <c r="F6" s="93" t="str">
        <f>classi!C315</f>
        <v>Barbara</v>
      </c>
      <c r="G6" s="93" t="str">
        <f>classi!D315</f>
        <v>Cristallini</v>
      </c>
      <c r="H6" s="93">
        <f>classi!F315</f>
        <v>0</v>
      </c>
      <c r="I6" s="93" t="str">
        <f>classi!G315</f>
        <v>Dana</v>
      </c>
      <c r="J6" s="117"/>
      <c r="K6" s="117"/>
      <c r="L6" s="95">
        <v>23</v>
      </c>
      <c r="M6" s="95">
        <v>23</v>
      </c>
      <c r="N6" s="95">
        <v>19</v>
      </c>
      <c r="O6" s="96"/>
      <c r="P6" s="97">
        <f t="shared" si="0"/>
        <v>21.666666666666668</v>
      </c>
      <c r="Q6" s="95">
        <v>23</v>
      </c>
      <c r="R6" s="95">
        <v>23</v>
      </c>
      <c r="S6" s="95">
        <v>20</v>
      </c>
      <c r="T6" s="96"/>
      <c r="U6" s="97">
        <f t="shared" si="1"/>
        <v>22</v>
      </c>
      <c r="V6" s="95">
        <v>23</v>
      </c>
      <c r="W6" s="95">
        <v>22</v>
      </c>
      <c r="X6" s="95">
        <v>20</v>
      </c>
      <c r="Y6" s="96"/>
      <c r="Z6" s="97">
        <f t="shared" si="2"/>
        <v>21.666666666666668</v>
      </c>
      <c r="AA6" s="95">
        <v>23</v>
      </c>
      <c r="AB6" s="95">
        <v>23</v>
      </c>
      <c r="AC6" s="95">
        <v>20</v>
      </c>
      <c r="AD6" s="96"/>
      <c r="AE6" s="97">
        <f t="shared" si="3"/>
        <v>22</v>
      </c>
      <c r="AF6" s="95">
        <v>23</v>
      </c>
      <c r="AG6" s="95">
        <v>24</v>
      </c>
      <c r="AH6" s="95">
        <v>19</v>
      </c>
      <c r="AI6" s="96"/>
      <c r="AJ6" s="97">
        <f t="shared" si="4"/>
        <v>22</v>
      </c>
      <c r="AK6" s="95">
        <v>22</v>
      </c>
      <c r="AL6" s="95">
        <v>23</v>
      </c>
      <c r="AM6" s="95">
        <v>19</v>
      </c>
      <c r="AN6" s="96"/>
      <c r="AO6" s="97">
        <f t="shared" si="5"/>
        <v>21.333333333333332</v>
      </c>
      <c r="AP6" s="95">
        <v>23</v>
      </c>
      <c r="AQ6" s="95">
        <v>20</v>
      </c>
      <c r="AR6" s="95">
        <v>20</v>
      </c>
      <c r="AS6" s="96"/>
      <c r="AT6" s="97">
        <f t="shared" si="6"/>
        <v>21</v>
      </c>
      <c r="AU6" s="95">
        <v>23</v>
      </c>
      <c r="AV6" s="95">
        <v>23</v>
      </c>
      <c r="AW6" s="95">
        <v>19</v>
      </c>
      <c r="AX6" s="96"/>
      <c r="AY6" s="97">
        <f t="shared" si="7"/>
        <v>21.666666666666668</v>
      </c>
      <c r="AZ6" s="98">
        <f t="shared" si="8"/>
        <v>173.33333333333334</v>
      </c>
      <c r="BA6" s="99">
        <v>0</v>
      </c>
      <c r="BB6" s="99">
        <v>0</v>
      </c>
      <c r="BC6" s="99">
        <v>0</v>
      </c>
      <c r="BD6" s="100"/>
      <c r="BE6" s="97">
        <f t="shared" si="9"/>
        <v>0</v>
      </c>
      <c r="BF6" s="99">
        <v>0</v>
      </c>
      <c r="BG6" s="99">
        <v>0</v>
      </c>
      <c r="BH6" s="99">
        <v>0</v>
      </c>
      <c r="BI6" s="100"/>
      <c r="BJ6" s="97">
        <f t="shared" si="10"/>
        <v>0</v>
      </c>
      <c r="BK6" s="99">
        <v>0</v>
      </c>
      <c r="BL6" s="99">
        <v>0</v>
      </c>
      <c r="BM6" s="99">
        <v>0</v>
      </c>
      <c r="BN6" s="100"/>
      <c r="BO6" s="97">
        <f t="shared" si="11"/>
        <v>0</v>
      </c>
      <c r="BP6" s="99">
        <v>0</v>
      </c>
      <c r="BQ6" s="99">
        <v>0</v>
      </c>
      <c r="BR6" s="99">
        <v>0</v>
      </c>
      <c r="BS6" s="100"/>
      <c r="BT6" s="97">
        <f t="shared" si="12"/>
        <v>0</v>
      </c>
      <c r="BU6" s="101">
        <v>0</v>
      </c>
      <c r="BV6" s="101">
        <v>0</v>
      </c>
      <c r="BW6" s="101">
        <v>0</v>
      </c>
      <c r="BX6" s="100"/>
      <c r="BY6" s="97">
        <f t="shared" si="13"/>
        <v>0</v>
      </c>
      <c r="BZ6" s="101">
        <v>0</v>
      </c>
      <c r="CA6" s="101">
        <v>0</v>
      </c>
      <c r="CB6" s="101">
        <v>0</v>
      </c>
      <c r="CC6" s="102"/>
      <c r="CD6" s="103">
        <f t="shared" si="14"/>
        <v>0</v>
      </c>
      <c r="CE6" s="104"/>
      <c r="CF6" s="105"/>
      <c r="CG6" s="105"/>
      <c r="CH6" s="100"/>
      <c r="CI6" s="105"/>
      <c r="CJ6" s="105"/>
      <c r="CK6" s="105"/>
      <c r="CL6" s="100"/>
      <c r="CM6" s="105"/>
      <c r="CN6" s="105"/>
      <c r="CO6" s="105"/>
      <c r="CP6" s="100"/>
      <c r="CQ6" s="105"/>
      <c r="CR6" s="105"/>
      <c r="CS6" s="105"/>
      <c r="CT6" s="100"/>
      <c r="CU6" s="105"/>
      <c r="CV6" s="105"/>
      <c r="CW6" s="105"/>
      <c r="CX6" s="100"/>
      <c r="CY6" s="105"/>
      <c r="CZ6" s="105"/>
      <c r="DA6" s="105"/>
      <c r="DB6" s="106"/>
      <c r="DC6" s="107"/>
      <c r="DD6" s="108">
        <f t="shared" ref="DD6:DD23" si="33">SUM(BA6,BF6,BK6,BP6,BU6,BZ6)</f>
        <v>0</v>
      </c>
      <c r="DE6" s="109">
        <f t="shared" ref="DE6:DE23" si="34">SUM(BB6,BG6,BL6,BQ6,BV6,CA6)</f>
        <v>0</v>
      </c>
      <c r="DF6" s="109">
        <f t="shared" ref="DF6:DF23" si="35">SUM(BC6,BH6,BM6,BR6,BW6,CB6)</f>
        <v>0</v>
      </c>
      <c r="DG6" s="96">
        <f t="shared" si="32"/>
        <v>0</v>
      </c>
      <c r="DH6" s="110">
        <f t="shared" si="15"/>
        <v>0</v>
      </c>
      <c r="DI6" s="97">
        <f t="shared" si="16"/>
        <v>173.33333333333334</v>
      </c>
      <c r="DJ6" s="111">
        <f t="shared" si="17"/>
        <v>2</v>
      </c>
      <c r="DK6" s="112">
        <f t="shared" si="18"/>
        <v>21.666666666666668</v>
      </c>
      <c r="DL6" s="97">
        <f t="shared" si="19"/>
        <v>173355</v>
      </c>
      <c r="DM6" s="97">
        <f t="shared" si="20"/>
        <v>2</v>
      </c>
      <c r="DN6" s="97">
        <f t="shared" si="21"/>
        <v>22</v>
      </c>
      <c r="DO6" s="97">
        <f t="shared" si="22"/>
        <v>173355022</v>
      </c>
      <c r="DP6" s="97">
        <f t="shared" si="23"/>
        <v>2</v>
      </c>
      <c r="DQ6" s="113">
        <f t="shared" si="24"/>
        <v>22</v>
      </c>
      <c r="DR6" s="113">
        <f t="shared" si="25"/>
        <v>173355022022</v>
      </c>
      <c r="DS6" s="113">
        <f t="shared" si="26"/>
        <v>2</v>
      </c>
      <c r="DT6" s="113">
        <f t="shared" si="27"/>
        <v>21.333333333333332</v>
      </c>
      <c r="DU6" s="113">
        <f t="shared" si="28"/>
        <v>173355022022021.34</v>
      </c>
      <c r="DV6" s="114">
        <f t="shared" si="29"/>
        <v>2</v>
      </c>
      <c r="DW6" s="113">
        <f>IF(DV6&lt;&gt;20,RANK(DV6,$DV$4:$DV$23,1)+COUNTIF(DV$4:DV6,DV6)-1,20)</f>
        <v>2</v>
      </c>
      <c r="DX6" s="115">
        <f t="shared" si="30"/>
        <v>0.99426386233269604</v>
      </c>
      <c r="DY6" s="116" t="str">
        <f t="shared" si="31"/>
        <v>-</v>
      </c>
      <c r="DZ6" s="91"/>
      <c r="EA6" s="70"/>
      <c r="EB6" s="70"/>
    </row>
    <row r="7" spans="1:132" ht="15.95" customHeight="1">
      <c r="A7" s="70"/>
      <c r="B7" s="70"/>
      <c r="C7" s="64"/>
      <c r="D7" s="92" t="str">
        <f>classi!B316</f>
        <v>FS3_4</v>
      </c>
      <c r="E7" s="117"/>
      <c r="F7" s="93" t="str">
        <f>classi!C316</f>
        <v>Brigitte</v>
      </c>
      <c r="G7" s="93" t="str">
        <f>classi!D316</f>
        <v>Kaiser</v>
      </c>
      <c r="H7" s="93">
        <f>classi!F316</f>
        <v>0</v>
      </c>
      <c r="I7" s="93" t="str">
        <f>classi!G316</f>
        <v>Dayita</v>
      </c>
      <c r="J7" s="117"/>
      <c r="K7" s="117"/>
      <c r="L7" s="95">
        <v>24</v>
      </c>
      <c r="M7" s="95">
        <v>22</v>
      </c>
      <c r="N7" s="95">
        <v>20</v>
      </c>
      <c r="O7" s="96"/>
      <c r="P7" s="97">
        <f t="shared" si="0"/>
        <v>22</v>
      </c>
      <c r="Q7" s="95">
        <v>23</v>
      </c>
      <c r="R7" s="95">
        <v>23</v>
      </c>
      <c r="S7" s="95">
        <v>21</v>
      </c>
      <c r="T7" s="96"/>
      <c r="U7" s="97">
        <f t="shared" si="1"/>
        <v>22.333333333333332</v>
      </c>
      <c r="V7" s="95">
        <v>24</v>
      </c>
      <c r="W7" s="95">
        <v>22</v>
      </c>
      <c r="X7" s="95">
        <v>22</v>
      </c>
      <c r="Y7" s="96"/>
      <c r="Z7" s="97">
        <f t="shared" si="2"/>
        <v>22.666666666666668</v>
      </c>
      <c r="AA7" s="95">
        <v>23</v>
      </c>
      <c r="AB7" s="95">
        <v>21</v>
      </c>
      <c r="AC7" s="95">
        <v>20</v>
      </c>
      <c r="AD7" s="96"/>
      <c r="AE7" s="97">
        <f t="shared" si="3"/>
        <v>21.333333333333332</v>
      </c>
      <c r="AF7" s="95">
        <v>23</v>
      </c>
      <c r="AG7" s="95">
        <v>23</v>
      </c>
      <c r="AH7" s="95">
        <v>20</v>
      </c>
      <c r="AI7" s="96"/>
      <c r="AJ7" s="97">
        <f t="shared" si="4"/>
        <v>22</v>
      </c>
      <c r="AK7" s="95">
        <v>23</v>
      </c>
      <c r="AL7" s="95">
        <v>23</v>
      </c>
      <c r="AM7" s="95">
        <v>19</v>
      </c>
      <c r="AN7" s="96"/>
      <c r="AO7" s="97">
        <f t="shared" si="5"/>
        <v>21.666666666666668</v>
      </c>
      <c r="AP7" s="95">
        <v>23</v>
      </c>
      <c r="AQ7" s="95">
        <v>21</v>
      </c>
      <c r="AR7" s="95">
        <v>20</v>
      </c>
      <c r="AS7" s="96"/>
      <c r="AT7" s="97">
        <f t="shared" si="6"/>
        <v>21.333333333333332</v>
      </c>
      <c r="AU7" s="95">
        <v>23</v>
      </c>
      <c r="AV7" s="95">
        <v>21</v>
      </c>
      <c r="AW7" s="95">
        <v>19</v>
      </c>
      <c r="AX7" s="96"/>
      <c r="AY7" s="97">
        <f t="shared" si="7"/>
        <v>21</v>
      </c>
      <c r="AZ7" s="98">
        <f t="shared" si="8"/>
        <v>174.33333333333334</v>
      </c>
      <c r="BA7" s="99">
        <v>0</v>
      </c>
      <c r="BB7" s="99">
        <v>0</v>
      </c>
      <c r="BC7" s="99">
        <v>0</v>
      </c>
      <c r="BD7" s="100"/>
      <c r="BE7" s="97">
        <f t="shared" si="9"/>
        <v>0</v>
      </c>
      <c r="BF7" s="99">
        <v>0</v>
      </c>
      <c r="BG7" s="99">
        <v>0</v>
      </c>
      <c r="BH7" s="99">
        <v>0</v>
      </c>
      <c r="BI7" s="100"/>
      <c r="BJ7" s="97">
        <f t="shared" si="10"/>
        <v>0</v>
      </c>
      <c r="BK7" s="99">
        <v>0</v>
      </c>
      <c r="BL7" s="99">
        <v>0</v>
      </c>
      <c r="BM7" s="99">
        <v>0</v>
      </c>
      <c r="BN7" s="100"/>
      <c r="BO7" s="97">
        <f t="shared" si="11"/>
        <v>0</v>
      </c>
      <c r="BP7" s="99">
        <v>0</v>
      </c>
      <c r="BQ7" s="99">
        <v>0</v>
      </c>
      <c r="BR7" s="99">
        <v>0</v>
      </c>
      <c r="BS7" s="100"/>
      <c r="BT7" s="97">
        <f t="shared" si="12"/>
        <v>0</v>
      </c>
      <c r="BU7" s="101">
        <v>0</v>
      </c>
      <c r="BV7" s="101">
        <v>0</v>
      </c>
      <c r="BW7" s="101">
        <v>0</v>
      </c>
      <c r="BX7" s="100"/>
      <c r="BY7" s="97">
        <f t="shared" si="13"/>
        <v>0</v>
      </c>
      <c r="BZ7" s="101">
        <v>0</v>
      </c>
      <c r="CA7" s="101">
        <v>0</v>
      </c>
      <c r="CB7" s="101">
        <v>0</v>
      </c>
      <c r="CC7" s="102"/>
      <c r="CD7" s="103">
        <f t="shared" si="14"/>
        <v>0</v>
      </c>
      <c r="CE7" s="104"/>
      <c r="CF7" s="105"/>
      <c r="CG7" s="105"/>
      <c r="CH7" s="100"/>
      <c r="CI7" s="105"/>
      <c r="CJ7" s="105"/>
      <c r="CK7" s="105"/>
      <c r="CL7" s="100"/>
      <c r="CM7" s="105"/>
      <c r="CN7" s="105"/>
      <c r="CO7" s="105"/>
      <c r="CP7" s="100"/>
      <c r="CQ7" s="105"/>
      <c r="CR7" s="105"/>
      <c r="CS7" s="105"/>
      <c r="CT7" s="100"/>
      <c r="CU7" s="105"/>
      <c r="CV7" s="105"/>
      <c r="CW7" s="105"/>
      <c r="CX7" s="100"/>
      <c r="CY7" s="105"/>
      <c r="CZ7" s="105"/>
      <c r="DA7" s="105"/>
      <c r="DB7" s="106"/>
      <c r="DC7" s="107"/>
      <c r="DD7" s="108">
        <f t="shared" si="33"/>
        <v>0</v>
      </c>
      <c r="DE7" s="109">
        <f t="shared" si="34"/>
        <v>0</v>
      </c>
      <c r="DF7" s="109">
        <f t="shared" si="35"/>
        <v>0</v>
      </c>
      <c r="DG7" s="96">
        <f t="shared" si="32"/>
        <v>0</v>
      </c>
      <c r="DH7" s="110">
        <f t="shared" si="15"/>
        <v>0</v>
      </c>
      <c r="DI7" s="97">
        <f t="shared" si="16"/>
        <v>174.33333333333334</v>
      </c>
      <c r="DJ7" s="111">
        <f t="shared" si="17"/>
        <v>1</v>
      </c>
      <c r="DK7" s="112">
        <f t="shared" si="18"/>
        <v>22</v>
      </c>
      <c r="DL7" s="97">
        <f t="shared" si="19"/>
        <v>174355.33333333334</v>
      </c>
      <c r="DM7" s="97">
        <f t="shared" si="20"/>
        <v>1</v>
      </c>
      <c r="DN7" s="97">
        <f t="shared" si="21"/>
        <v>22</v>
      </c>
      <c r="DO7" s="97">
        <f t="shared" si="22"/>
        <v>174355355.33333334</v>
      </c>
      <c r="DP7" s="97">
        <f t="shared" si="23"/>
        <v>1</v>
      </c>
      <c r="DQ7" s="113">
        <f t="shared" si="24"/>
        <v>22.333333333333332</v>
      </c>
      <c r="DR7" s="113">
        <f t="shared" si="25"/>
        <v>174355355355.66669</v>
      </c>
      <c r="DS7" s="113">
        <f t="shared" si="26"/>
        <v>1</v>
      </c>
      <c r="DT7" s="113">
        <f t="shared" si="27"/>
        <v>21.666666666666668</v>
      </c>
      <c r="DU7" s="113">
        <f t="shared" si="28"/>
        <v>174355355355688.34</v>
      </c>
      <c r="DV7" s="114">
        <f t="shared" si="29"/>
        <v>1</v>
      </c>
      <c r="DW7" s="113">
        <f>IF(DV7&lt;&gt;20,RANK(DV7,$DV$4:$DV$23,1)+COUNTIF(DV$4:DV7,DV7)-1,20)</f>
        <v>1</v>
      </c>
      <c r="DX7" s="115">
        <f t="shared" si="30"/>
        <v>1</v>
      </c>
      <c r="DY7" s="116" t="str">
        <f t="shared" si="31"/>
        <v>-</v>
      </c>
      <c r="DZ7" s="91"/>
      <c r="EA7" s="70"/>
      <c r="EB7" s="70"/>
    </row>
    <row r="8" spans="1:132" ht="15.95" customHeight="1">
      <c r="A8" s="70"/>
      <c r="B8" s="70"/>
      <c r="C8" s="64"/>
      <c r="D8" s="92" t="str">
        <f>classi!B317</f>
        <v>FS3_5</v>
      </c>
      <c r="E8" s="117"/>
      <c r="F8" s="93" t="str">
        <f>classi!C317</f>
        <v>Sabrina</v>
      </c>
      <c r="G8" s="93" t="str">
        <f>classi!D317</f>
        <v>Riccardi</v>
      </c>
      <c r="H8" s="93">
        <f>classi!F317</f>
        <v>0</v>
      </c>
      <c r="I8" s="93" t="str">
        <f>classi!G317</f>
        <v>Sky</v>
      </c>
      <c r="J8" s="117"/>
      <c r="K8" s="117"/>
      <c r="L8" s="95">
        <v>20</v>
      </c>
      <c r="M8" s="95">
        <v>20</v>
      </c>
      <c r="N8" s="95">
        <v>18</v>
      </c>
      <c r="O8" s="96"/>
      <c r="P8" s="97">
        <f t="shared" si="0"/>
        <v>19.333333333333332</v>
      </c>
      <c r="Q8" s="95">
        <v>20</v>
      </c>
      <c r="R8" s="95">
        <v>20</v>
      </c>
      <c r="S8" s="95">
        <v>18</v>
      </c>
      <c r="T8" s="96"/>
      <c r="U8" s="97">
        <f t="shared" si="1"/>
        <v>19.333333333333332</v>
      </c>
      <c r="V8" s="95">
        <v>20</v>
      </c>
      <c r="W8" s="95">
        <v>19</v>
      </c>
      <c r="X8" s="95">
        <v>19</v>
      </c>
      <c r="Y8" s="96"/>
      <c r="Z8" s="97">
        <f t="shared" si="2"/>
        <v>19.333333333333332</v>
      </c>
      <c r="AA8" s="95">
        <v>21</v>
      </c>
      <c r="AB8" s="95">
        <v>18</v>
      </c>
      <c r="AC8" s="95">
        <v>18</v>
      </c>
      <c r="AD8" s="96"/>
      <c r="AE8" s="97">
        <f t="shared" si="3"/>
        <v>19</v>
      </c>
      <c r="AF8" s="95">
        <v>22</v>
      </c>
      <c r="AG8" s="95">
        <v>19</v>
      </c>
      <c r="AH8" s="95">
        <v>18</v>
      </c>
      <c r="AI8" s="96"/>
      <c r="AJ8" s="97">
        <f t="shared" si="4"/>
        <v>19.666666666666668</v>
      </c>
      <c r="AK8" s="95">
        <v>20</v>
      </c>
      <c r="AL8" s="95">
        <v>18</v>
      </c>
      <c r="AM8" s="95">
        <v>17</v>
      </c>
      <c r="AN8" s="96"/>
      <c r="AO8" s="97">
        <f t="shared" si="5"/>
        <v>18.333333333333332</v>
      </c>
      <c r="AP8" s="95">
        <v>21</v>
      </c>
      <c r="AQ8" s="95">
        <v>18</v>
      </c>
      <c r="AR8" s="95">
        <v>17</v>
      </c>
      <c r="AS8" s="96"/>
      <c r="AT8" s="97">
        <f t="shared" si="6"/>
        <v>18.666666666666668</v>
      </c>
      <c r="AU8" s="95">
        <v>19</v>
      </c>
      <c r="AV8" s="95">
        <v>17</v>
      </c>
      <c r="AW8" s="95">
        <v>18</v>
      </c>
      <c r="AX8" s="96"/>
      <c r="AY8" s="97">
        <f t="shared" si="7"/>
        <v>18</v>
      </c>
      <c r="AZ8" s="98">
        <f t="shared" si="8"/>
        <v>151.66666666666666</v>
      </c>
      <c r="BA8" s="99">
        <v>4</v>
      </c>
      <c r="BB8" s="99">
        <v>3</v>
      </c>
      <c r="BC8" s="99">
        <v>2</v>
      </c>
      <c r="BD8" s="100"/>
      <c r="BE8" s="97">
        <f t="shared" si="9"/>
        <v>3</v>
      </c>
      <c r="BF8" s="99">
        <v>0</v>
      </c>
      <c r="BG8" s="99">
        <v>0</v>
      </c>
      <c r="BH8" s="99">
        <v>0</v>
      </c>
      <c r="BI8" s="100"/>
      <c r="BJ8" s="97">
        <f t="shared" si="10"/>
        <v>0</v>
      </c>
      <c r="BK8" s="99">
        <v>0</v>
      </c>
      <c r="BL8" s="99">
        <v>0</v>
      </c>
      <c r="BM8" s="99">
        <v>0</v>
      </c>
      <c r="BN8" s="100"/>
      <c r="BO8" s="97">
        <f t="shared" si="11"/>
        <v>0</v>
      </c>
      <c r="BP8" s="99">
        <v>0</v>
      </c>
      <c r="BQ8" s="99">
        <v>0</v>
      </c>
      <c r="BR8" s="99">
        <v>0</v>
      </c>
      <c r="BS8" s="100"/>
      <c r="BT8" s="97">
        <f t="shared" si="12"/>
        <v>0</v>
      </c>
      <c r="BU8" s="101">
        <v>0</v>
      </c>
      <c r="BV8" s="101">
        <v>0</v>
      </c>
      <c r="BW8" s="101">
        <v>0</v>
      </c>
      <c r="BX8" s="100"/>
      <c r="BY8" s="97">
        <f t="shared" si="13"/>
        <v>0</v>
      </c>
      <c r="BZ8" s="101">
        <v>0</v>
      </c>
      <c r="CA8" s="101">
        <v>0</v>
      </c>
      <c r="CB8" s="101">
        <v>0</v>
      </c>
      <c r="CC8" s="102"/>
      <c r="CD8" s="103">
        <f t="shared" si="14"/>
        <v>0</v>
      </c>
      <c r="CE8" s="104"/>
      <c r="CF8" s="105"/>
      <c r="CG8" s="105"/>
      <c r="CH8" s="100"/>
      <c r="CI8" s="105"/>
      <c r="CJ8" s="105"/>
      <c r="CK8" s="105"/>
      <c r="CL8" s="100"/>
      <c r="CM8" s="105"/>
      <c r="CN8" s="105"/>
      <c r="CO8" s="105"/>
      <c r="CP8" s="100"/>
      <c r="CQ8" s="105"/>
      <c r="CR8" s="105"/>
      <c r="CS8" s="105"/>
      <c r="CT8" s="100"/>
      <c r="CU8" s="105"/>
      <c r="CV8" s="105"/>
      <c r="CW8" s="105"/>
      <c r="CX8" s="100"/>
      <c r="CY8" s="105"/>
      <c r="CZ8" s="105"/>
      <c r="DA8" s="105"/>
      <c r="DB8" s="106"/>
      <c r="DC8" s="107"/>
      <c r="DD8" s="108">
        <f t="shared" si="33"/>
        <v>4</v>
      </c>
      <c r="DE8" s="109">
        <f t="shared" si="34"/>
        <v>3</v>
      </c>
      <c r="DF8" s="109">
        <f t="shared" si="35"/>
        <v>2</v>
      </c>
      <c r="DG8" s="96">
        <f t="shared" si="32"/>
        <v>0</v>
      </c>
      <c r="DH8" s="110">
        <f t="shared" si="15"/>
        <v>3</v>
      </c>
      <c r="DI8" s="97">
        <f t="shared" si="16"/>
        <v>148.66666666666666</v>
      </c>
      <c r="DJ8" s="111">
        <f t="shared" si="17"/>
        <v>7</v>
      </c>
      <c r="DK8" s="112">
        <f t="shared" si="18"/>
        <v>19.333333333333332</v>
      </c>
      <c r="DL8" s="97">
        <f t="shared" si="19"/>
        <v>148686</v>
      </c>
      <c r="DM8" s="97">
        <f t="shared" si="20"/>
        <v>7</v>
      </c>
      <c r="DN8" s="97">
        <f t="shared" si="21"/>
        <v>19.666666666666668</v>
      </c>
      <c r="DO8" s="97">
        <f t="shared" si="22"/>
        <v>148686019.66666666</v>
      </c>
      <c r="DP8" s="97">
        <f t="shared" si="23"/>
        <v>7</v>
      </c>
      <c r="DQ8" s="113">
        <f t="shared" si="24"/>
        <v>19.333333333333332</v>
      </c>
      <c r="DR8" s="113">
        <f t="shared" si="25"/>
        <v>148686019686</v>
      </c>
      <c r="DS8" s="113">
        <f t="shared" si="26"/>
        <v>7</v>
      </c>
      <c r="DT8" s="113">
        <f t="shared" si="27"/>
        <v>18.333333333333332</v>
      </c>
      <c r="DU8" s="113">
        <f t="shared" si="28"/>
        <v>148686019686018.34</v>
      </c>
      <c r="DV8" s="114">
        <f t="shared" si="29"/>
        <v>7</v>
      </c>
      <c r="DW8" s="113">
        <f>IF(DV8&lt;&gt;20,RANK(DV8,$DV$4:$DV$23,1)+COUNTIF(DV$4:DV8,DV8)-1,20)</f>
        <v>7</v>
      </c>
      <c r="DX8" s="115">
        <f t="shared" si="30"/>
        <v>0.85277246653919681</v>
      </c>
      <c r="DY8" s="116" t="str">
        <f t="shared" si="31"/>
        <v>-</v>
      </c>
      <c r="DZ8" s="91"/>
      <c r="EA8" s="70"/>
      <c r="EB8" s="70"/>
    </row>
    <row r="9" spans="1:132" ht="15.95" customHeight="1">
      <c r="A9" s="70"/>
      <c r="B9" s="70"/>
      <c r="C9" s="64"/>
      <c r="D9" s="92" t="str">
        <f>classi!B318</f>
        <v>FS3_6</v>
      </c>
      <c r="E9" s="117"/>
      <c r="F9" s="93" t="str">
        <f>classi!C318</f>
        <v>Liliana</v>
      </c>
      <c r="G9" s="93" t="str">
        <f>classi!D318</f>
        <v>Ferrari Bruno</v>
      </c>
      <c r="H9" s="93">
        <f>classi!F318</f>
        <v>0</v>
      </c>
      <c r="I9" s="93" t="str">
        <f>classi!G318</f>
        <v>Zorba</v>
      </c>
      <c r="J9" s="117"/>
      <c r="K9" s="117"/>
      <c r="L9" s="95">
        <v>20</v>
      </c>
      <c r="M9" s="95">
        <v>21</v>
      </c>
      <c r="N9" s="95">
        <v>18</v>
      </c>
      <c r="O9" s="96"/>
      <c r="P9" s="97">
        <f t="shared" si="0"/>
        <v>19.666666666666668</v>
      </c>
      <c r="Q9" s="95">
        <v>22</v>
      </c>
      <c r="R9" s="95">
        <v>25</v>
      </c>
      <c r="S9" s="95">
        <v>21</v>
      </c>
      <c r="T9" s="96"/>
      <c r="U9" s="97">
        <f t="shared" si="1"/>
        <v>22.666666666666668</v>
      </c>
      <c r="V9" s="95">
        <v>23</v>
      </c>
      <c r="W9" s="95">
        <v>23</v>
      </c>
      <c r="X9" s="95">
        <v>21</v>
      </c>
      <c r="Y9" s="96"/>
      <c r="Z9" s="97">
        <f t="shared" si="2"/>
        <v>22.333333333333332</v>
      </c>
      <c r="AA9" s="95">
        <v>22</v>
      </c>
      <c r="AB9" s="95">
        <v>25</v>
      </c>
      <c r="AC9" s="95">
        <v>20</v>
      </c>
      <c r="AD9" s="96"/>
      <c r="AE9" s="97">
        <f t="shared" si="3"/>
        <v>22.333333333333332</v>
      </c>
      <c r="AF9" s="95">
        <v>20</v>
      </c>
      <c r="AG9" s="95">
        <v>22</v>
      </c>
      <c r="AH9" s="95">
        <v>19</v>
      </c>
      <c r="AI9" s="96"/>
      <c r="AJ9" s="97">
        <f t="shared" si="4"/>
        <v>20.333333333333332</v>
      </c>
      <c r="AK9" s="95">
        <v>18</v>
      </c>
      <c r="AL9" s="95">
        <v>21</v>
      </c>
      <c r="AM9" s="95">
        <v>18</v>
      </c>
      <c r="AN9" s="96"/>
      <c r="AO9" s="97">
        <f t="shared" si="5"/>
        <v>19</v>
      </c>
      <c r="AP9" s="95">
        <v>22</v>
      </c>
      <c r="AQ9" s="95">
        <v>21</v>
      </c>
      <c r="AR9" s="95">
        <v>19</v>
      </c>
      <c r="AS9" s="96"/>
      <c r="AT9" s="97">
        <f t="shared" si="6"/>
        <v>20.666666666666668</v>
      </c>
      <c r="AU9" s="95">
        <v>22</v>
      </c>
      <c r="AV9" s="95">
        <v>20</v>
      </c>
      <c r="AW9" s="95">
        <v>19</v>
      </c>
      <c r="AX9" s="96"/>
      <c r="AY9" s="97">
        <f t="shared" si="7"/>
        <v>20.333333333333332</v>
      </c>
      <c r="AZ9" s="98">
        <f t="shared" si="8"/>
        <v>167.33333333333334</v>
      </c>
      <c r="BA9" s="99">
        <v>4</v>
      </c>
      <c r="BB9" s="99">
        <v>2</v>
      </c>
      <c r="BC9" s="99">
        <v>2</v>
      </c>
      <c r="BD9" s="100"/>
      <c r="BE9" s="97">
        <f t="shared" si="9"/>
        <v>2.6666666666666665</v>
      </c>
      <c r="BF9" s="99">
        <v>0</v>
      </c>
      <c r="BG9" s="99">
        <v>0</v>
      </c>
      <c r="BH9" s="99">
        <v>0</v>
      </c>
      <c r="BI9" s="100"/>
      <c r="BJ9" s="97">
        <f t="shared" si="10"/>
        <v>0</v>
      </c>
      <c r="BK9" s="99">
        <v>0</v>
      </c>
      <c r="BL9" s="99">
        <v>0</v>
      </c>
      <c r="BM9" s="99">
        <v>0</v>
      </c>
      <c r="BN9" s="100"/>
      <c r="BO9" s="97">
        <f t="shared" si="11"/>
        <v>0</v>
      </c>
      <c r="BP9" s="99">
        <v>0</v>
      </c>
      <c r="BQ9" s="99">
        <v>0</v>
      </c>
      <c r="BR9" s="99">
        <v>0</v>
      </c>
      <c r="BS9" s="100"/>
      <c r="BT9" s="97">
        <f t="shared" si="12"/>
        <v>0</v>
      </c>
      <c r="BU9" s="101">
        <v>0</v>
      </c>
      <c r="BV9" s="101">
        <v>0</v>
      </c>
      <c r="BW9" s="101">
        <v>0</v>
      </c>
      <c r="BX9" s="100"/>
      <c r="BY9" s="97">
        <f t="shared" si="13"/>
        <v>0</v>
      </c>
      <c r="BZ9" s="101">
        <v>0</v>
      </c>
      <c r="CA9" s="101">
        <v>0</v>
      </c>
      <c r="CB9" s="101">
        <v>0</v>
      </c>
      <c r="CC9" s="102"/>
      <c r="CD9" s="103">
        <f t="shared" si="14"/>
        <v>0</v>
      </c>
      <c r="CE9" s="104"/>
      <c r="CF9" s="105"/>
      <c r="CG9" s="105"/>
      <c r="CH9" s="100"/>
      <c r="CI9" s="105"/>
      <c r="CJ9" s="105"/>
      <c r="CK9" s="105"/>
      <c r="CL9" s="100"/>
      <c r="CM9" s="105"/>
      <c r="CN9" s="105"/>
      <c r="CO9" s="105"/>
      <c r="CP9" s="100"/>
      <c r="CQ9" s="105"/>
      <c r="CR9" s="105"/>
      <c r="CS9" s="105"/>
      <c r="CT9" s="100"/>
      <c r="CU9" s="105"/>
      <c r="CV9" s="105"/>
      <c r="CW9" s="105"/>
      <c r="CX9" s="100"/>
      <c r="CY9" s="105"/>
      <c r="CZ9" s="105"/>
      <c r="DA9" s="105"/>
      <c r="DB9" s="106"/>
      <c r="DC9" s="107"/>
      <c r="DD9" s="108">
        <f t="shared" si="33"/>
        <v>4</v>
      </c>
      <c r="DE9" s="109">
        <f t="shared" si="34"/>
        <v>2</v>
      </c>
      <c r="DF9" s="109">
        <f t="shared" si="35"/>
        <v>2</v>
      </c>
      <c r="DG9" s="96">
        <f t="shared" si="32"/>
        <v>0</v>
      </c>
      <c r="DH9" s="110">
        <f t="shared" si="15"/>
        <v>2.6666666666666665</v>
      </c>
      <c r="DI9" s="97">
        <f t="shared" si="16"/>
        <v>164.66666666666669</v>
      </c>
      <c r="DJ9" s="111">
        <f t="shared" si="17"/>
        <v>5</v>
      </c>
      <c r="DK9" s="112">
        <f t="shared" si="18"/>
        <v>19.666666666666668</v>
      </c>
      <c r="DL9" s="97">
        <f t="shared" si="19"/>
        <v>164686.33333333334</v>
      </c>
      <c r="DM9" s="97">
        <f t="shared" si="20"/>
        <v>5</v>
      </c>
      <c r="DN9" s="97">
        <f t="shared" si="21"/>
        <v>20.333333333333332</v>
      </c>
      <c r="DO9" s="97">
        <f t="shared" si="22"/>
        <v>164686353.66666669</v>
      </c>
      <c r="DP9" s="97">
        <f t="shared" si="23"/>
        <v>5</v>
      </c>
      <c r="DQ9" s="113">
        <f t="shared" si="24"/>
        <v>22.666666666666668</v>
      </c>
      <c r="DR9" s="113">
        <f t="shared" si="25"/>
        <v>164686353689.33334</v>
      </c>
      <c r="DS9" s="113">
        <f t="shared" si="26"/>
        <v>5</v>
      </c>
      <c r="DT9" s="113">
        <f t="shared" si="27"/>
        <v>19</v>
      </c>
      <c r="DU9" s="113">
        <f t="shared" si="28"/>
        <v>164686353689352.34</v>
      </c>
      <c r="DV9" s="114">
        <f t="shared" si="29"/>
        <v>5</v>
      </c>
      <c r="DW9" s="113">
        <f>IF(DV9&lt;&gt;20,RANK(DV9,$DV$4:$DV$23,1)+COUNTIF(DV$4:DV9,DV9)-1,20)</f>
        <v>5</v>
      </c>
      <c r="DX9" s="115">
        <f t="shared" si="30"/>
        <v>0.94455066921606123</v>
      </c>
      <c r="DY9" s="116" t="str">
        <f t="shared" si="31"/>
        <v>-</v>
      </c>
      <c r="DZ9" s="91"/>
      <c r="EA9" s="70"/>
      <c r="EB9" s="70"/>
    </row>
    <row r="10" spans="1:132" ht="15.95" customHeight="1">
      <c r="A10" s="70"/>
      <c r="B10" s="70"/>
      <c r="C10" s="64"/>
      <c r="D10" s="92" t="str">
        <f>classi!B319</f>
        <v>FS3_7</v>
      </c>
      <c r="E10" s="117"/>
      <c r="F10" s="93" t="str">
        <f>classi!C319</f>
        <v>Barbara</v>
      </c>
      <c r="G10" s="93" t="str">
        <f>classi!D319</f>
        <v>Cristallini</v>
      </c>
      <c r="H10" s="93">
        <f>classi!F319</f>
        <v>0</v>
      </c>
      <c r="I10" s="93" t="str">
        <f>classi!G319</f>
        <v>Ksami</v>
      </c>
      <c r="J10" s="117"/>
      <c r="K10" s="117"/>
      <c r="L10" s="95">
        <v>23</v>
      </c>
      <c r="M10" s="95">
        <v>24</v>
      </c>
      <c r="N10" s="95">
        <v>19</v>
      </c>
      <c r="O10" s="96"/>
      <c r="P10" s="97">
        <f t="shared" si="0"/>
        <v>22</v>
      </c>
      <c r="Q10" s="95">
        <v>21</v>
      </c>
      <c r="R10" s="95">
        <v>23</v>
      </c>
      <c r="S10" s="95">
        <v>20</v>
      </c>
      <c r="T10" s="96"/>
      <c r="U10" s="97">
        <f t="shared" si="1"/>
        <v>21.333333333333332</v>
      </c>
      <c r="V10" s="95">
        <v>21</v>
      </c>
      <c r="W10" s="95">
        <v>22</v>
      </c>
      <c r="X10" s="95">
        <v>20</v>
      </c>
      <c r="Y10" s="96"/>
      <c r="Z10" s="97">
        <f t="shared" si="2"/>
        <v>21</v>
      </c>
      <c r="AA10" s="95">
        <v>22</v>
      </c>
      <c r="AB10" s="95">
        <v>21</v>
      </c>
      <c r="AC10" s="95">
        <v>20</v>
      </c>
      <c r="AD10" s="96"/>
      <c r="AE10" s="97">
        <f t="shared" si="3"/>
        <v>21</v>
      </c>
      <c r="AF10" s="95">
        <v>23</v>
      </c>
      <c r="AG10" s="95">
        <v>24</v>
      </c>
      <c r="AH10" s="95">
        <v>20</v>
      </c>
      <c r="AI10" s="96"/>
      <c r="AJ10" s="97">
        <f t="shared" si="4"/>
        <v>22.333333333333332</v>
      </c>
      <c r="AK10" s="95">
        <v>22</v>
      </c>
      <c r="AL10" s="95">
        <v>24</v>
      </c>
      <c r="AM10" s="95">
        <v>19</v>
      </c>
      <c r="AN10" s="96"/>
      <c r="AO10" s="97">
        <f t="shared" si="5"/>
        <v>21.666666666666668</v>
      </c>
      <c r="AP10" s="95">
        <v>22</v>
      </c>
      <c r="AQ10" s="95">
        <v>22</v>
      </c>
      <c r="AR10" s="95">
        <v>20</v>
      </c>
      <c r="AS10" s="96"/>
      <c r="AT10" s="97">
        <f t="shared" si="6"/>
        <v>21.333333333333332</v>
      </c>
      <c r="AU10" s="95">
        <v>22</v>
      </c>
      <c r="AV10" s="95">
        <v>22</v>
      </c>
      <c r="AW10" s="95">
        <v>19</v>
      </c>
      <c r="AX10" s="96"/>
      <c r="AY10" s="97">
        <f t="shared" si="7"/>
        <v>21</v>
      </c>
      <c r="AZ10" s="98">
        <f t="shared" si="8"/>
        <v>171.66666666666666</v>
      </c>
      <c r="BA10" s="99">
        <v>0</v>
      </c>
      <c r="BB10" s="99">
        <v>0</v>
      </c>
      <c r="BC10" s="99">
        <v>0</v>
      </c>
      <c r="BD10" s="100"/>
      <c r="BE10" s="97">
        <f t="shared" si="9"/>
        <v>0</v>
      </c>
      <c r="BF10" s="99">
        <v>0</v>
      </c>
      <c r="BG10" s="99">
        <v>0</v>
      </c>
      <c r="BH10" s="99">
        <v>0</v>
      </c>
      <c r="BI10" s="100"/>
      <c r="BJ10" s="97">
        <f t="shared" si="10"/>
        <v>0</v>
      </c>
      <c r="BK10" s="99">
        <v>0</v>
      </c>
      <c r="BL10" s="99">
        <v>0</v>
      </c>
      <c r="BM10" s="99">
        <v>0</v>
      </c>
      <c r="BN10" s="100"/>
      <c r="BO10" s="97">
        <f t="shared" si="11"/>
        <v>0</v>
      </c>
      <c r="BP10" s="99">
        <v>0</v>
      </c>
      <c r="BQ10" s="99">
        <v>0</v>
      </c>
      <c r="BR10" s="99">
        <v>0</v>
      </c>
      <c r="BS10" s="100"/>
      <c r="BT10" s="97">
        <f t="shared" si="12"/>
        <v>0</v>
      </c>
      <c r="BU10" s="101">
        <v>0</v>
      </c>
      <c r="BV10" s="101">
        <v>0</v>
      </c>
      <c r="BW10" s="101">
        <v>0</v>
      </c>
      <c r="BX10" s="100"/>
      <c r="BY10" s="97">
        <f t="shared" si="13"/>
        <v>0</v>
      </c>
      <c r="BZ10" s="101">
        <v>0</v>
      </c>
      <c r="CA10" s="101">
        <v>0</v>
      </c>
      <c r="CB10" s="101">
        <v>0</v>
      </c>
      <c r="CC10" s="102"/>
      <c r="CD10" s="103">
        <f t="shared" si="14"/>
        <v>0</v>
      </c>
      <c r="CE10" s="104"/>
      <c r="CF10" s="105"/>
      <c r="CG10" s="105"/>
      <c r="CH10" s="100"/>
      <c r="CI10" s="105"/>
      <c r="CJ10" s="105"/>
      <c r="CK10" s="105"/>
      <c r="CL10" s="100"/>
      <c r="CM10" s="105"/>
      <c r="CN10" s="105"/>
      <c r="CO10" s="105"/>
      <c r="CP10" s="100"/>
      <c r="CQ10" s="105"/>
      <c r="CR10" s="105"/>
      <c r="CS10" s="105"/>
      <c r="CT10" s="100"/>
      <c r="CU10" s="105"/>
      <c r="CV10" s="105"/>
      <c r="CW10" s="105"/>
      <c r="CX10" s="100"/>
      <c r="CY10" s="105"/>
      <c r="CZ10" s="105"/>
      <c r="DA10" s="105"/>
      <c r="DB10" s="106"/>
      <c r="DC10" s="107"/>
      <c r="DD10" s="108">
        <f t="shared" si="33"/>
        <v>0</v>
      </c>
      <c r="DE10" s="109">
        <f t="shared" si="34"/>
        <v>0</v>
      </c>
      <c r="DF10" s="109">
        <f t="shared" si="35"/>
        <v>0</v>
      </c>
      <c r="DG10" s="96">
        <f t="shared" si="32"/>
        <v>0</v>
      </c>
      <c r="DH10" s="110">
        <f t="shared" si="15"/>
        <v>0</v>
      </c>
      <c r="DI10" s="97">
        <f t="shared" si="16"/>
        <v>171.66666666666666</v>
      </c>
      <c r="DJ10" s="111">
        <f t="shared" si="17"/>
        <v>4</v>
      </c>
      <c r="DK10" s="112">
        <f t="shared" si="18"/>
        <v>22</v>
      </c>
      <c r="DL10" s="97">
        <f t="shared" si="19"/>
        <v>171688.66666666666</v>
      </c>
      <c r="DM10" s="97">
        <f t="shared" si="20"/>
        <v>4</v>
      </c>
      <c r="DN10" s="97">
        <f t="shared" si="21"/>
        <v>22.333333333333332</v>
      </c>
      <c r="DO10" s="97">
        <f t="shared" si="22"/>
        <v>171688689</v>
      </c>
      <c r="DP10" s="97">
        <f t="shared" si="23"/>
        <v>4</v>
      </c>
      <c r="DQ10" s="113">
        <f t="shared" si="24"/>
        <v>21.333333333333332</v>
      </c>
      <c r="DR10" s="113">
        <f t="shared" si="25"/>
        <v>171688689021.33334</v>
      </c>
      <c r="DS10" s="113">
        <f t="shared" si="26"/>
        <v>4</v>
      </c>
      <c r="DT10" s="113">
        <f t="shared" si="27"/>
        <v>21.666666666666668</v>
      </c>
      <c r="DU10" s="113">
        <f t="shared" si="28"/>
        <v>171688689021355</v>
      </c>
      <c r="DV10" s="114">
        <f t="shared" si="29"/>
        <v>4</v>
      </c>
      <c r="DW10" s="113">
        <f>IF(DV10&lt;&gt;20,RANK(DV10,$DV$4:$DV$23,1)+COUNTIF(DV$4:DV10,DV10)-1,20)</f>
        <v>4</v>
      </c>
      <c r="DX10" s="115">
        <f t="shared" si="30"/>
        <v>0.98470363288718921</v>
      </c>
      <c r="DY10" s="116" t="str">
        <f t="shared" si="31"/>
        <v>-</v>
      </c>
      <c r="DZ10" s="91"/>
      <c r="EA10" s="70"/>
      <c r="EB10" s="70"/>
    </row>
    <row r="11" spans="1:132" ht="15.95" customHeight="1">
      <c r="A11" s="70"/>
      <c r="B11" s="70"/>
      <c r="C11" s="64"/>
      <c r="D11" s="92" t="str">
        <f>classi!B320</f>
        <v>15.35</v>
      </c>
      <c r="E11" s="117"/>
      <c r="F11" s="93" t="str">
        <f>classi!C320</f>
        <v>cambio giudici</v>
      </c>
      <c r="G11" s="93">
        <f>classi!D320</f>
        <v>0</v>
      </c>
      <c r="H11" s="93">
        <f>classi!F320</f>
        <v>0</v>
      </c>
      <c r="I11" s="93">
        <f>classi!G320</f>
        <v>0</v>
      </c>
      <c r="J11" s="117"/>
      <c r="K11" s="117"/>
      <c r="L11" s="95">
        <v>0</v>
      </c>
      <c r="M11" s="95">
        <v>0</v>
      </c>
      <c r="N11" s="95">
        <v>0</v>
      </c>
      <c r="O11" s="96"/>
      <c r="P11" s="97">
        <f t="shared" si="0"/>
        <v>0</v>
      </c>
      <c r="Q11" s="95">
        <v>0</v>
      </c>
      <c r="R11" s="95">
        <v>0</v>
      </c>
      <c r="S11" s="95">
        <v>0</v>
      </c>
      <c r="T11" s="96"/>
      <c r="U11" s="97">
        <f t="shared" si="1"/>
        <v>0</v>
      </c>
      <c r="V11" s="95">
        <v>0</v>
      </c>
      <c r="W11" s="95">
        <v>0</v>
      </c>
      <c r="X11" s="95">
        <v>0</v>
      </c>
      <c r="Y11" s="96"/>
      <c r="Z11" s="97">
        <f t="shared" si="2"/>
        <v>0</v>
      </c>
      <c r="AA11" s="95">
        <v>0</v>
      </c>
      <c r="AB11" s="95">
        <v>0</v>
      </c>
      <c r="AC11" s="95">
        <v>0</v>
      </c>
      <c r="AD11" s="96"/>
      <c r="AE11" s="97">
        <f t="shared" si="3"/>
        <v>0</v>
      </c>
      <c r="AF11" s="95">
        <v>0</v>
      </c>
      <c r="AG11" s="95">
        <v>0</v>
      </c>
      <c r="AH11" s="95">
        <v>0</v>
      </c>
      <c r="AI11" s="96"/>
      <c r="AJ11" s="97">
        <f t="shared" si="4"/>
        <v>0</v>
      </c>
      <c r="AK11" s="95">
        <v>0</v>
      </c>
      <c r="AL11" s="95">
        <v>0</v>
      </c>
      <c r="AM11" s="95">
        <v>0</v>
      </c>
      <c r="AN11" s="96"/>
      <c r="AO11" s="97">
        <f t="shared" si="5"/>
        <v>0</v>
      </c>
      <c r="AP11" s="95">
        <v>0</v>
      </c>
      <c r="AQ11" s="95">
        <v>0</v>
      </c>
      <c r="AR11" s="95">
        <v>0</v>
      </c>
      <c r="AS11" s="96"/>
      <c r="AT11" s="97">
        <f t="shared" si="6"/>
        <v>0</v>
      </c>
      <c r="AU11" s="95">
        <v>0</v>
      </c>
      <c r="AV11" s="95">
        <v>0</v>
      </c>
      <c r="AW11" s="95">
        <v>0</v>
      </c>
      <c r="AX11" s="96"/>
      <c r="AY11" s="97">
        <f t="shared" si="7"/>
        <v>0</v>
      </c>
      <c r="AZ11" s="98">
        <f t="shared" si="8"/>
        <v>0</v>
      </c>
      <c r="BA11" s="99">
        <v>0</v>
      </c>
      <c r="BB11" s="99">
        <v>0</v>
      </c>
      <c r="BC11" s="99">
        <v>0</v>
      </c>
      <c r="BD11" s="100"/>
      <c r="BE11" s="97">
        <f t="shared" si="9"/>
        <v>0</v>
      </c>
      <c r="BF11" s="99">
        <v>0</v>
      </c>
      <c r="BG11" s="99">
        <v>0</v>
      </c>
      <c r="BH11" s="99">
        <v>0</v>
      </c>
      <c r="BI11" s="100"/>
      <c r="BJ11" s="97">
        <f t="shared" si="10"/>
        <v>0</v>
      </c>
      <c r="BK11" s="99">
        <v>0</v>
      </c>
      <c r="BL11" s="99">
        <v>0</v>
      </c>
      <c r="BM11" s="99">
        <v>0</v>
      </c>
      <c r="BN11" s="100"/>
      <c r="BO11" s="97">
        <f t="shared" si="11"/>
        <v>0</v>
      </c>
      <c r="BP11" s="99">
        <v>0</v>
      </c>
      <c r="BQ11" s="99">
        <v>0</v>
      </c>
      <c r="BR11" s="99">
        <v>0</v>
      </c>
      <c r="BS11" s="100"/>
      <c r="BT11" s="97">
        <f t="shared" si="12"/>
        <v>0</v>
      </c>
      <c r="BU11" s="101">
        <v>0</v>
      </c>
      <c r="BV11" s="101">
        <v>0</v>
      </c>
      <c r="BW11" s="101">
        <v>0</v>
      </c>
      <c r="BX11" s="100"/>
      <c r="BY11" s="97">
        <f t="shared" si="13"/>
        <v>0</v>
      </c>
      <c r="BZ11" s="101">
        <v>0</v>
      </c>
      <c r="CA11" s="101">
        <v>0</v>
      </c>
      <c r="CB11" s="101">
        <v>0</v>
      </c>
      <c r="CC11" s="102"/>
      <c r="CD11" s="103">
        <f t="shared" si="14"/>
        <v>0</v>
      </c>
      <c r="CE11" s="104"/>
      <c r="CF11" s="105"/>
      <c r="CG11" s="105"/>
      <c r="CH11" s="100"/>
      <c r="CI11" s="105"/>
      <c r="CJ11" s="105"/>
      <c r="CK11" s="105"/>
      <c r="CL11" s="100"/>
      <c r="CM11" s="105"/>
      <c r="CN11" s="105"/>
      <c r="CO11" s="105"/>
      <c r="CP11" s="100"/>
      <c r="CQ11" s="105"/>
      <c r="CR11" s="105"/>
      <c r="CS11" s="105"/>
      <c r="CT11" s="100"/>
      <c r="CU11" s="105"/>
      <c r="CV11" s="105"/>
      <c r="CW11" s="105"/>
      <c r="CX11" s="100"/>
      <c r="CY11" s="105"/>
      <c r="CZ11" s="105"/>
      <c r="DA11" s="105"/>
      <c r="DB11" s="106"/>
      <c r="DC11" s="107"/>
      <c r="DD11" s="108">
        <f t="shared" si="33"/>
        <v>0</v>
      </c>
      <c r="DE11" s="109">
        <f t="shared" si="34"/>
        <v>0</v>
      </c>
      <c r="DF11" s="109">
        <f t="shared" si="35"/>
        <v>0</v>
      </c>
      <c r="DG11" s="96">
        <f t="shared" si="32"/>
        <v>0</v>
      </c>
      <c r="DH11" s="110">
        <f t="shared" si="15"/>
        <v>0</v>
      </c>
      <c r="DI11" s="97">
        <f t="shared" si="16"/>
        <v>0</v>
      </c>
      <c r="DJ11" s="111">
        <f t="shared" si="17"/>
        <v>8</v>
      </c>
      <c r="DK11" s="112">
        <f t="shared" si="18"/>
        <v>0</v>
      </c>
      <c r="DL11" s="97">
        <f t="shared" si="19"/>
        <v>0</v>
      </c>
      <c r="DM11" s="97">
        <f t="shared" si="20"/>
        <v>8</v>
      </c>
      <c r="DN11" s="97">
        <f t="shared" si="21"/>
        <v>0</v>
      </c>
      <c r="DO11" s="97">
        <f t="shared" si="22"/>
        <v>0</v>
      </c>
      <c r="DP11" s="97">
        <f t="shared" si="23"/>
        <v>8</v>
      </c>
      <c r="DQ11" s="113">
        <f t="shared" si="24"/>
        <v>0</v>
      </c>
      <c r="DR11" s="113">
        <f t="shared" si="25"/>
        <v>0</v>
      </c>
      <c r="DS11" s="113">
        <f t="shared" si="26"/>
        <v>8</v>
      </c>
      <c r="DT11" s="113">
        <f t="shared" si="27"/>
        <v>0</v>
      </c>
      <c r="DU11" s="113">
        <f t="shared" si="28"/>
        <v>0</v>
      </c>
      <c r="DV11" s="114">
        <f t="shared" si="29"/>
        <v>8</v>
      </c>
      <c r="DW11" s="113">
        <f>IF(DV11&lt;&gt;20,RANK(DV11,$DV$4:$DV$23,1)+COUNTIF(DV$4:DV11,DV11)-1,20)</f>
        <v>8</v>
      </c>
      <c r="DX11" s="115">
        <f t="shared" si="30"/>
        <v>0</v>
      </c>
      <c r="DY11" s="116" t="str">
        <f t="shared" si="31"/>
        <v>-</v>
      </c>
      <c r="DZ11" s="91"/>
      <c r="EA11" s="70"/>
      <c r="EB11" s="70"/>
    </row>
    <row r="12" spans="1:132" ht="15.95" customHeight="1">
      <c r="A12" s="70"/>
      <c r="B12" s="70"/>
      <c r="C12" s="64"/>
      <c r="D12" s="92" t="str">
        <f>classi!B321</f>
        <v>-</v>
      </c>
      <c r="E12" s="117"/>
      <c r="F12" s="93">
        <f>classi!C321</f>
        <v>0</v>
      </c>
      <c r="G12" s="93">
        <f>classi!D321</f>
        <v>0</v>
      </c>
      <c r="H12" s="93">
        <f>classi!F321</f>
        <v>0</v>
      </c>
      <c r="I12" s="93">
        <f>classi!G321</f>
        <v>0</v>
      </c>
      <c r="J12" s="117"/>
      <c r="K12" s="117"/>
      <c r="L12" s="95">
        <v>0</v>
      </c>
      <c r="M12" s="95">
        <v>0</v>
      </c>
      <c r="N12" s="95">
        <v>0</v>
      </c>
      <c r="O12" s="96"/>
      <c r="P12" s="97">
        <f t="shared" si="0"/>
        <v>0</v>
      </c>
      <c r="Q12" s="95">
        <v>0</v>
      </c>
      <c r="R12" s="95">
        <v>0</v>
      </c>
      <c r="S12" s="95">
        <v>0</v>
      </c>
      <c r="T12" s="96"/>
      <c r="U12" s="97">
        <f t="shared" si="1"/>
        <v>0</v>
      </c>
      <c r="V12" s="95">
        <v>0</v>
      </c>
      <c r="W12" s="95">
        <v>0</v>
      </c>
      <c r="X12" s="95">
        <v>0</v>
      </c>
      <c r="Y12" s="96"/>
      <c r="Z12" s="97">
        <f t="shared" si="2"/>
        <v>0</v>
      </c>
      <c r="AA12" s="95">
        <v>0</v>
      </c>
      <c r="AB12" s="95">
        <v>0</v>
      </c>
      <c r="AC12" s="95">
        <v>0</v>
      </c>
      <c r="AD12" s="96"/>
      <c r="AE12" s="97">
        <f t="shared" si="3"/>
        <v>0</v>
      </c>
      <c r="AF12" s="95">
        <v>0</v>
      </c>
      <c r="AG12" s="95">
        <v>0</v>
      </c>
      <c r="AH12" s="95">
        <v>0</v>
      </c>
      <c r="AI12" s="96"/>
      <c r="AJ12" s="97">
        <f t="shared" si="4"/>
        <v>0</v>
      </c>
      <c r="AK12" s="95">
        <v>0</v>
      </c>
      <c r="AL12" s="95">
        <v>0</v>
      </c>
      <c r="AM12" s="95">
        <v>0</v>
      </c>
      <c r="AN12" s="96"/>
      <c r="AO12" s="97">
        <f t="shared" si="5"/>
        <v>0</v>
      </c>
      <c r="AP12" s="95">
        <v>0</v>
      </c>
      <c r="AQ12" s="95">
        <v>0</v>
      </c>
      <c r="AR12" s="95">
        <v>0</v>
      </c>
      <c r="AS12" s="96"/>
      <c r="AT12" s="97">
        <f t="shared" si="6"/>
        <v>0</v>
      </c>
      <c r="AU12" s="95">
        <v>0</v>
      </c>
      <c r="AV12" s="95">
        <v>0</v>
      </c>
      <c r="AW12" s="95">
        <v>0</v>
      </c>
      <c r="AX12" s="96"/>
      <c r="AY12" s="97">
        <f t="shared" si="7"/>
        <v>0</v>
      </c>
      <c r="AZ12" s="98">
        <f t="shared" si="8"/>
        <v>0</v>
      </c>
      <c r="BA12" s="99">
        <v>0</v>
      </c>
      <c r="BB12" s="99">
        <v>0</v>
      </c>
      <c r="BC12" s="99">
        <v>0</v>
      </c>
      <c r="BD12" s="100"/>
      <c r="BE12" s="97">
        <f t="shared" si="9"/>
        <v>0</v>
      </c>
      <c r="BF12" s="99">
        <v>0</v>
      </c>
      <c r="BG12" s="99">
        <v>0</v>
      </c>
      <c r="BH12" s="99">
        <v>0</v>
      </c>
      <c r="BI12" s="100"/>
      <c r="BJ12" s="97">
        <f t="shared" si="10"/>
        <v>0</v>
      </c>
      <c r="BK12" s="99">
        <v>0</v>
      </c>
      <c r="BL12" s="99">
        <v>0</v>
      </c>
      <c r="BM12" s="99">
        <v>0</v>
      </c>
      <c r="BN12" s="100"/>
      <c r="BO12" s="97">
        <f t="shared" si="11"/>
        <v>0</v>
      </c>
      <c r="BP12" s="99">
        <v>0</v>
      </c>
      <c r="BQ12" s="99">
        <v>0</v>
      </c>
      <c r="BR12" s="99">
        <v>0</v>
      </c>
      <c r="BS12" s="100"/>
      <c r="BT12" s="97">
        <f t="shared" si="12"/>
        <v>0</v>
      </c>
      <c r="BU12" s="101">
        <v>0</v>
      </c>
      <c r="BV12" s="101">
        <v>0</v>
      </c>
      <c r="BW12" s="101">
        <v>0</v>
      </c>
      <c r="BX12" s="100"/>
      <c r="BY12" s="97">
        <f t="shared" si="13"/>
        <v>0</v>
      </c>
      <c r="BZ12" s="101">
        <v>0</v>
      </c>
      <c r="CA12" s="101">
        <v>0</v>
      </c>
      <c r="CB12" s="101">
        <v>0</v>
      </c>
      <c r="CC12" s="102"/>
      <c r="CD12" s="103">
        <f t="shared" si="14"/>
        <v>0</v>
      </c>
      <c r="CE12" s="104"/>
      <c r="CF12" s="105"/>
      <c r="CG12" s="105"/>
      <c r="CH12" s="100"/>
      <c r="CI12" s="105"/>
      <c r="CJ12" s="105"/>
      <c r="CK12" s="105"/>
      <c r="CL12" s="100"/>
      <c r="CM12" s="105"/>
      <c r="CN12" s="105"/>
      <c r="CO12" s="105"/>
      <c r="CP12" s="100"/>
      <c r="CQ12" s="105"/>
      <c r="CR12" s="105"/>
      <c r="CS12" s="105"/>
      <c r="CT12" s="100"/>
      <c r="CU12" s="105"/>
      <c r="CV12" s="105"/>
      <c r="CW12" s="105"/>
      <c r="CX12" s="100"/>
      <c r="CY12" s="105"/>
      <c r="CZ12" s="105"/>
      <c r="DA12" s="105"/>
      <c r="DB12" s="106"/>
      <c r="DC12" s="107"/>
      <c r="DD12" s="108">
        <f t="shared" si="33"/>
        <v>0</v>
      </c>
      <c r="DE12" s="109">
        <f t="shared" si="34"/>
        <v>0</v>
      </c>
      <c r="DF12" s="109">
        <f t="shared" si="35"/>
        <v>0</v>
      </c>
      <c r="DG12" s="96">
        <f t="shared" si="32"/>
        <v>0</v>
      </c>
      <c r="DH12" s="110">
        <f t="shared" si="15"/>
        <v>0</v>
      </c>
      <c r="DI12" s="97">
        <f t="shared" si="16"/>
        <v>0</v>
      </c>
      <c r="DJ12" s="111">
        <f t="shared" si="17"/>
        <v>8</v>
      </c>
      <c r="DK12" s="112">
        <f t="shared" si="18"/>
        <v>0</v>
      </c>
      <c r="DL12" s="97">
        <f t="shared" si="19"/>
        <v>0</v>
      </c>
      <c r="DM12" s="97">
        <f t="shared" si="20"/>
        <v>8</v>
      </c>
      <c r="DN12" s="97">
        <f t="shared" si="21"/>
        <v>0</v>
      </c>
      <c r="DO12" s="97">
        <f t="shared" si="22"/>
        <v>0</v>
      </c>
      <c r="DP12" s="97">
        <f t="shared" si="23"/>
        <v>8</v>
      </c>
      <c r="DQ12" s="113">
        <f t="shared" si="24"/>
        <v>0</v>
      </c>
      <c r="DR12" s="113">
        <f t="shared" si="25"/>
        <v>0</v>
      </c>
      <c r="DS12" s="113">
        <f t="shared" si="26"/>
        <v>8</v>
      </c>
      <c r="DT12" s="113">
        <f t="shared" si="27"/>
        <v>0</v>
      </c>
      <c r="DU12" s="113">
        <f t="shared" si="28"/>
        <v>0</v>
      </c>
      <c r="DV12" s="114">
        <f t="shared" si="29"/>
        <v>20</v>
      </c>
      <c r="DW12" s="113">
        <f>IF(DV12&lt;&gt;20,RANK(DV12,$DV$4:$DV$23,1)+COUNTIF(DV$4:DV12,DV12)-1,20)</f>
        <v>20</v>
      </c>
      <c r="DX12" s="115">
        <f t="shared" si="30"/>
        <v>0</v>
      </c>
      <c r="DY12" s="116" t="str">
        <f t="shared" si="31"/>
        <v>-</v>
      </c>
      <c r="DZ12" s="91"/>
      <c r="EA12" s="70"/>
      <c r="EB12" s="70"/>
    </row>
    <row r="13" spans="1:132" ht="15.95" customHeight="1">
      <c r="A13" s="70"/>
      <c r="B13" s="70"/>
      <c r="C13" s="64"/>
      <c r="D13" s="92" t="str">
        <f>classi!B322</f>
        <v>-</v>
      </c>
      <c r="E13" s="117"/>
      <c r="F13" s="93">
        <f>classi!C322</f>
        <v>0</v>
      </c>
      <c r="G13" s="93">
        <f>classi!D322</f>
        <v>0</v>
      </c>
      <c r="H13" s="93">
        <f>classi!F322</f>
        <v>0</v>
      </c>
      <c r="I13" s="93">
        <f>classi!G322</f>
        <v>0</v>
      </c>
      <c r="J13" s="117"/>
      <c r="K13" s="117"/>
      <c r="L13" s="95">
        <v>0</v>
      </c>
      <c r="M13" s="95">
        <v>0</v>
      </c>
      <c r="N13" s="95">
        <v>0</v>
      </c>
      <c r="O13" s="96"/>
      <c r="P13" s="97">
        <f t="shared" si="0"/>
        <v>0</v>
      </c>
      <c r="Q13" s="95">
        <v>0</v>
      </c>
      <c r="R13" s="95">
        <v>0</v>
      </c>
      <c r="S13" s="95">
        <v>0</v>
      </c>
      <c r="T13" s="96"/>
      <c r="U13" s="97">
        <f t="shared" si="1"/>
        <v>0</v>
      </c>
      <c r="V13" s="95">
        <v>0</v>
      </c>
      <c r="W13" s="95">
        <v>0</v>
      </c>
      <c r="X13" s="95">
        <v>0</v>
      </c>
      <c r="Y13" s="96"/>
      <c r="Z13" s="97">
        <f t="shared" si="2"/>
        <v>0</v>
      </c>
      <c r="AA13" s="95">
        <v>0</v>
      </c>
      <c r="AB13" s="95">
        <v>0</v>
      </c>
      <c r="AC13" s="95">
        <v>0</v>
      </c>
      <c r="AD13" s="96"/>
      <c r="AE13" s="97">
        <f t="shared" si="3"/>
        <v>0</v>
      </c>
      <c r="AF13" s="95">
        <v>0</v>
      </c>
      <c r="AG13" s="95">
        <v>0</v>
      </c>
      <c r="AH13" s="95">
        <v>0</v>
      </c>
      <c r="AI13" s="96"/>
      <c r="AJ13" s="97">
        <f t="shared" si="4"/>
        <v>0</v>
      </c>
      <c r="AK13" s="95">
        <v>0</v>
      </c>
      <c r="AL13" s="95">
        <v>0</v>
      </c>
      <c r="AM13" s="95">
        <v>0</v>
      </c>
      <c r="AN13" s="96"/>
      <c r="AO13" s="97">
        <f t="shared" si="5"/>
        <v>0</v>
      </c>
      <c r="AP13" s="95">
        <v>0</v>
      </c>
      <c r="AQ13" s="95">
        <v>0</v>
      </c>
      <c r="AR13" s="95">
        <v>0</v>
      </c>
      <c r="AS13" s="96"/>
      <c r="AT13" s="97">
        <f t="shared" si="6"/>
        <v>0</v>
      </c>
      <c r="AU13" s="95">
        <v>0</v>
      </c>
      <c r="AV13" s="95">
        <v>0</v>
      </c>
      <c r="AW13" s="95">
        <v>0</v>
      </c>
      <c r="AX13" s="96"/>
      <c r="AY13" s="97">
        <f t="shared" si="7"/>
        <v>0</v>
      </c>
      <c r="AZ13" s="98">
        <f t="shared" si="8"/>
        <v>0</v>
      </c>
      <c r="BA13" s="99">
        <v>0</v>
      </c>
      <c r="BB13" s="99">
        <v>0</v>
      </c>
      <c r="BC13" s="99">
        <v>0</v>
      </c>
      <c r="BD13" s="100"/>
      <c r="BE13" s="97">
        <f t="shared" si="9"/>
        <v>0</v>
      </c>
      <c r="BF13" s="99">
        <v>0</v>
      </c>
      <c r="BG13" s="99">
        <v>0</v>
      </c>
      <c r="BH13" s="99">
        <v>0</v>
      </c>
      <c r="BI13" s="100"/>
      <c r="BJ13" s="97">
        <f t="shared" si="10"/>
        <v>0</v>
      </c>
      <c r="BK13" s="99">
        <v>0</v>
      </c>
      <c r="BL13" s="99">
        <v>0</v>
      </c>
      <c r="BM13" s="99">
        <v>0</v>
      </c>
      <c r="BN13" s="100"/>
      <c r="BO13" s="97">
        <f t="shared" si="11"/>
        <v>0</v>
      </c>
      <c r="BP13" s="99">
        <v>0</v>
      </c>
      <c r="BQ13" s="99">
        <v>0</v>
      </c>
      <c r="BR13" s="99">
        <v>0</v>
      </c>
      <c r="BS13" s="100"/>
      <c r="BT13" s="97">
        <f t="shared" si="12"/>
        <v>0</v>
      </c>
      <c r="BU13" s="101">
        <v>0</v>
      </c>
      <c r="BV13" s="101">
        <v>0</v>
      </c>
      <c r="BW13" s="101">
        <v>0</v>
      </c>
      <c r="BX13" s="100"/>
      <c r="BY13" s="97">
        <f t="shared" si="13"/>
        <v>0</v>
      </c>
      <c r="BZ13" s="101">
        <v>0</v>
      </c>
      <c r="CA13" s="101">
        <v>0</v>
      </c>
      <c r="CB13" s="101">
        <v>0</v>
      </c>
      <c r="CC13" s="102"/>
      <c r="CD13" s="103">
        <f t="shared" si="14"/>
        <v>0</v>
      </c>
      <c r="CE13" s="104"/>
      <c r="CF13" s="105"/>
      <c r="CG13" s="105"/>
      <c r="CH13" s="100"/>
      <c r="CI13" s="105"/>
      <c r="CJ13" s="105"/>
      <c r="CK13" s="105"/>
      <c r="CL13" s="100"/>
      <c r="CM13" s="105"/>
      <c r="CN13" s="105"/>
      <c r="CO13" s="105"/>
      <c r="CP13" s="100"/>
      <c r="CQ13" s="105"/>
      <c r="CR13" s="105"/>
      <c r="CS13" s="105"/>
      <c r="CT13" s="100"/>
      <c r="CU13" s="105"/>
      <c r="CV13" s="105"/>
      <c r="CW13" s="105"/>
      <c r="CX13" s="100"/>
      <c r="CY13" s="105"/>
      <c r="CZ13" s="105"/>
      <c r="DA13" s="105"/>
      <c r="DB13" s="106"/>
      <c r="DC13" s="107"/>
      <c r="DD13" s="108">
        <f t="shared" si="33"/>
        <v>0</v>
      </c>
      <c r="DE13" s="109">
        <f t="shared" si="34"/>
        <v>0</v>
      </c>
      <c r="DF13" s="109">
        <f t="shared" si="35"/>
        <v>0</v>
      </c>
      <c r="DG13" s="96">
        <f t="shared" si="32"/>
        <v>0</v>
      </c>
      <c r="DH13" s="110">
        <f t="shared" si="15"/>
        <v>0</v>
      </c>
      <c r="DI13" s="97">
        <f t="shared" si="16"/>
        <v>0</v>
      </c>
      <c r="DJ13" s="111">
        <f t="shared" si="17"/>
        <v>8</v>
      </c>
      <c r="DK13" s="112">
        <f t="shared" si="18"/>
        <v>0</v>
      </c>
      <c r="DL13" s="97">
        <f t="shared" si="19"/>
        <v>0</v>
      </c>
      <c r="DM13" s="97">
        <f t="shared" si="20"/>
        <v>8</v>
      </c>
      <c r="DN13" s="97">
        <f t="shared" si="21"/>
        <v>0</v>
      </c>
      <c r="DO13" s="97">
        <f t="shared" si="22"/>
        <v>0</v>
      </c>
      <c r="DP13" s="97">
        <f t="shared" si="23"/>
        <v>8</v>
      </c>
      <c r="DQ13" s="113">
        <f t="shared" si="24"/>
        <v>0</v>
      </c>
      <c r="DR13" s="113">
        <f t="shared" si="25"/>
        <v>0</v>
      </c>
      <c r="DS13" s="113">
        <f t="shared" si="26"/>
        <v>8</v>
      </c>
      <c r="DT13" s="113">
        <f t="shared" si="27"/>
        <v>0</v>
      </c>
      <c r="DU13" s="113">
        <f t="shared" si="28"/>
        <v>0</v>
      </c>
      <c r="DV13" s="114">
        <f t="shared" si="29"/>
        <v>20</v>
      </c>
      <c r="DW13" s="113">
        <f>IF(DV13&lt;&gt;20,RANK(DV13,$DV$4:$DV$23,1)+COUNTIF(DV$4:DV13,DV13)-1,20)</f>
        <v>20</v>
      </c>
      <c r="DX13" s="115">
        <f t="shared" si="30"/>
        <v>0</v>
      </c>
      <c r="DY13" s="116" t="str">
        <f t="shared" si="31"/>
        <v>-</v>
      </c>
      <c r="DZ13" s="91"/>
      <c r="EA13" s="70"/>
      <c r="EB13" s="70"/>
    </row>
    <row r="14" spans="1:132" ht="15.95" customHeight="1">
      <c r="A14" s="70"/>
      <c r="B14" s="70"/>
      <c r="C14" s="64"/>
      <c r="D14" s="92" t="str">
        <f>classi!B323</f>
        <v>-</v>
      </c>
      <c r="E14" s="117"/>
      <c r="F14" s="93">
        <f>classi!C323</f>
        <v>0</v>
      </c>
      <c r="G14" s="93">
        <f>classi!D323</f>
        <v>0</v>
      </c>
      <c r="H14" s="93">
        <f>classi!F323</f>
        <v>0</v>
      </c>
      <c r="I14" s="93">
        <f>classi!G323</f>
        <v>0</v>
      </c>
      <c r="J14" s="117"/>
      <c r="K14" s="117"/>
      <c r="L14" s="95">
        <v>0</v>
      </c>
      <c r="M14" s="95">
        <v>0</v>
      </c>
      <c r="N14" s="95">
        <v>0</v>
      </c>
      <c r="O14" s="96"/>
      <c r="P14" s="97">
        <f t="shared" si="0"/>
        <v>0</v>
      </c>
      <c r="Q14" s="95">
        <v>0</v>
      </c>
      <c r="R14" s="95">
        <v>0</v>
      </c>
      <c r="S14" s="95">
        <v>0</v>
      </c>
      <c r="T14" s="96"/>
      <c r="U14" s="97">
        <f t="shared" si="1"/>
        <v>0</v>
      </c>
      <c r="V14" s="95">
        <v>0</v>
      </c>
      <c r="W14" s="95">
        <v>0</v>
      </c>
      <c r="X14" s="95">
        <v>0</v>
      </c>
      <c r="Y14" s="96"/>
      <c r="Z14" s="97">
        <f t="shared" si="2"/>
        <v>0</v>
      </c>
      <c r="AA14" s="95">
        <v>0</v>
      </c>
      <c r="AB14" s="95">
        <v>0</v>
      </c>
      <c r="AC14" s="95">
        <v>0</v>
      </c>
      <c r="AD14" s="96"/>
      <c r="AE14" s="97">
        <f t="shared" si="3"/>
        <v>0</v>
      </c>
      <c r="AF14" s="95">
        <v>0</v>
      </c>
      <c r="AG14" s="95">
        <v>0</v>
      </c>
      <c r="AH14" s="95">
        <v>0</v>
      </c>
      <c r="AI14" s="96"/>
      <c r="AJ14" s="97">
        <f t="shared" si="4"/>
        <v>0</v>
      </c>
      <c r="AK14" s="95">
        <v>0</v>
      </c>
      <c r="AL14" s="95">
        <v>0</v>
      </c>
      <c r="AM14" s="95">
        <v>0</v>
      </c>
      <c r="AN14" s="96"/>
      <c r="AO14" s="97">
        <f t="shared" si="5"/>
        <v>0</v>
      </c>
      <c r="AP14" s="95">
        <v>0</v>
      </c>
      <c r="AQ14" s="95">
        <v>0</v>
      </c>
      <c r="AR14" s="95">
        <v>0</v>
      </c>
      <c r="AS14" s="96"/>
      <c r="AT14" s="97">
        <f t="shared" si="6"/>
        <v>0</v>
      </c>
      <c r="AU14" s="95">
        <v>0</v>
      </c>
      <c r="AV14" s="95">
        <v>0</v>
      </c>
      <c r="AW14" s="95">
        <v>0</v>
      </c>
      <c r="AX14" s="96"/>
      <c r="AY14" s="97">
        <f t="shared" si="7"/>
        <v>0</v>
      </c>
      <c r="AZ14" s="98">
        <f t="shared" si="8"/>
        <v>0</v>
      </c>
      <c r="BA14" s="99">
        <v>0</v>
      </c>
      <c r="BB14" s="99">
        <v>0</v>
      </c>
      <c r="BC14" s="99">
        <v>0</v>
      </c>
      <c r="BD14" s="100"/>
      <c r="BE14" s="97">
        <f t="shared" si="9"/>
        <v>0</v>
      </c>
      <c r="BF14" s="99">
        <v>0</v>
      </c>
      <c r="BG14" s="99">
        <v>0</v>
      </c>
      <c r="BH14" s="99">
        <v>0</v>
      </c>
      <c r="BI14" s="100"/>
      <c r="BJ14" s="97">
        <f t="shared" si="10"/>
        <v>0</v>
      </c>
      <c r="BK14" s="99">
        <v>0</v>
      </c>
      <c r="BL14" s="99">
        <v>0</v>
      </c>
      <c r="BM14" s="99">
        <v>0</v>
      </c>
      <c r="BN14" s="100"/>
      <c r="BO14" s="97">
        <f t="shared" si="11"/>
        <v>0</v>
      </c>
      <c r="BP14" s="99">
        <v>0</v>
      </c>
      <c r="BQ14" s="99">
        <v>0</v>
      </c>
      <c r="BR14" s="99">
        <v>0</v>
      </c>
      <c r="BS14" s="100"/>
      <c r="BT14" s="97">
        <f t="shared" si="12"/>
        <v>0</v>
      </c>
      <c r="BU14" s="101">
        <v>0</v>
      </c>
      <c r="BV14" s="101">
        <v>0</v>
      </c>
      <c r="BW14" s="101">
        <v>0</v>
      </c>
      <c r="BX14" s="100"/>
      <c r="BY14" s="97">
        <f t="shared" si="13"/>
        <v>0</v>
      </c>
      <c r="BZ14" s="101">
        <v>0</v>
      </c>
      <c r="CA14" s="101">
        <v>0</v>
      </c>
      <c r="CB14" s="101">
        <v>0</v>
      </c>
      <c r="CC14" s="102"/>
      <c r="CD14" s="103">
        <f t="shared" si="14"/>
        <v>0</v>
      </c>
      <c r="CE14" s="104"/>
      <c r="CF14" s="105"/>
      <c r="CG14" s="105"/>
      <c r="CH14" s="100"/>
      <c r="CI14" s="105"/>
      <c r="CJ14" s="105"/>
      <c r="CK14" s="105"/>
      <c r="CL14" s="100"/>
      <c r="CM14" s="105"/>
      <c r="CN14" s="105"/>
      <c r="CO14" s="105"/>
      <c r="CP14" s="100"/>
      <c r="CQ14" s="105"/>
      <c r="CR14" s="105"/>
      <c r="CS14" s="105"/>
      <c r="CT14" s="100"/>
      <c r="CU14" s="105"/>
      <c r="CV14" s="105"/>
      <c r="CW14" s="105"/>
      <c r="CX14" s="100"/>
      <c r="CY14" s="105"/>
      <c r="CZ14" s="105"/>
      <c r="DA14" s="105"/>
      <c r="DB14" s="106"/>
      <c r="DC14" s="107"/>
      <c r="DD14" s="108">
        <f t="shared" si="33"/>
        <v>0</v>
      </c>
      <c r="DE14" s="109">
        <f t="shared" si="34"/>
        <v>0</v>
      </c>
      <c r="DF14" s="109">
        <f t="shared" si="35"/>
        <v>0</v>
      </c>
      <c r="DG14" s="96">
        <f t="shared" si="32"/>
        <v>0</v>
      </c>
      <c r="DH14" s="110">
        <f t="shared" si="15"/>
        <v>0</v>
      </c>
      <c r="DI14" s="97">
        <f t="shared" si="16"/>
        <v>0</v>
      </c>
      <c r="DJ14" s="111">
        <f t="shared" si="17"/>
        <v>8</v>
      </c>
      <c r="DK14" s="112">
        <f t="shared" si="18"/>
        <v>0</v>
      </c>
      <c r="DL14" s="97">
        <f t="shared" si="19"/>
        <v>0</v>
      </c>
      <c r="DM14" s="97">
        <f t="shared" si="20"/>
        <v>8</v>
      </c>
      <c r="DN14" s="97">
        <f t="shared" si="21"/>
        <v>0</v>
      </c>
      <c r="DO14" s="97">
        <f t="shared" si="22"/>
        <v>0</v>
      </c>
      <c r="DP14" s="97">
        <f t="shared" si="23"/>
        <v>8</v>
      </c>
      <c r="DQ14" s="113">
        <f t="shared" si="24"/>
        <v>0</v>
      </c>
      <c r="DR14" s="113">
        <f t="shared" si="25"/>
        <v>0</v>
      </c>
      <c r="DS14" s="113">
        <f t="shared" si="26"/>
        <v>8</v>
      </c>
      <c r="DT14" s="113">
        <f t="shared" si="27"/>
        <v>0</v>
      </c>
      <c r="DU14" s="113">
        <f t="shared" si="28"/>
        <v>0</v>
      </c>
      <c r="DV14" s="114">
        <f t="shared" si="29"/>
        <v>20</v>
      </c>
      <c r="DW14" s="113">
        <f>IF(DV14&lt;&gt;20,RANK(DV14,$DV$4:$DV$23,1)+COUNTIF(DV$4:DV14,DV14)-1,20)</f>
        <v>20</v>
      </c>
      <c r="DX14" s="115">
        <f t="shared" si="30"/>
        <v>0</v>
      </c>
      <c r="DY14" s="116" t="str">
        <f t="shared" si="31"/>
        <v>-</v>
      </c>
      <c r="DZ14" s="91"/>
      <c r="EA14" s="70"/>
      <c r="EB14" s="70"/>
    </row>
    <row r="15" spans="1:132" ht="15.95" customHeight="1">
      <c r="A15" s="70"/>
      <c r="B15" s="70"/>
      <c r="C15" s="64"/>
      <c r="D15" s="92" t="str">
        <f>classi!B324</f>
        <v>-</v>
      </c>
      <c r="E15" s="117"/>
      <c r="F15" s="93">
        <f>classi!C324</f>
        <v>0</v>
      </c>
      <c r="G15" s="93">
        <f>classi!D324</f>
        <v>0</v>
      </c>
      <c r="H15" s="93">
        <f>classi!F324</f>
        <v>0</v>
      </c>
      <c r="I15" s="93">
        <f>classi!G324</f>
        <v>0</v>
      </c>
      <c r="J15" s="117"/>
      <c r="K15" s="117"/>
      <c r="L15" s="95">
        <v>0</v>
      </c>
      <c r="M15" s="95">
        <v>0</v>
      </c>
      <c r="N15" s="95">
        <v>0</v>
      </c>
      <c r="O15" s="96"/>
      <c r="P15" s="97">
        <f t="shared" si="0"/>
        <v>0</v>
      </c>
      <c r="Q15" s="95">
        <v>0</v>
      </c>
      <c r="R15" s="95">
        <v>0</v>
      </c>
      <c r="S15" s="95">
        <v>0</v>
      </c>
      <c r="T15" s="96"/>
      <c r="U15" s="97">
        <f t="shared" si="1"/>
        <v>0</v>
      </c>
      <c r="V15" s="95">
        <v>0</v>
      </c>
      <c r="W15" s="95">
        <v>0</v>
      </c>
      <c r="X15" s="95">
        <v>0</v>
      </c>
      <c r="Y15" s="96"/>
      <c r="Z15" s="97">
        <f t="shared" si="2"/>
        <v>0</v>
      </c>
      <c r="AA15" s="95">
        <v>0</v>
      </c>
      <c r="AB15" s="95">
        <v>0</v>
      </c>
      <c r="AC15" s="95">
        <v>0</v>
      </c>
      <c r="AD15" s="96"/>
      <c r="AE15" s="97">
        <f t="shared" si="3"/>
        <v>0</v>
      </c>
      <c r="AF15" s="95">
        <v>0</v>
      </c>
      <c r="AG15" s="95">
        <v>0</v>
      </c>
      <c r="AH15" s="95">
        <v>0</v>
      </c>
      <c r="AI15" s="96"/>
      <c r="AJ15" s="97">
        <f t="shared" si="4"/>
        <v>0</v>
      </c>
      <c r="AK15" s="95">
        <v>0</v>
      </c>
      <c r="AL15" s="95">
        <v>0</v>
      </c>
      <c r="AM15" s="95">
        <v>0</v>
      </c>
      <c r="AN15" s="96"/>
      <c r="AO15" s="97">
        <f t="shared" si="5"/>
        <v>0</v>
      </c>
      <c r="AP15" s="95">
        <v>0</v>
      </c>
      <c r="AQ15" s="95">
        <v>0</v>
      </c>
      <c r="AR15" s="95">
        <v>0</v>
      </c>
      <c r="AS15" s="96"/>
      <c r="AT15" s="97">
        <f t="shared" si="6"/>
        <v>0</v>
      </c>
      <c r="AU15" s="95">
        <v>0</v>
      </c>
      <c r="AV15" s="95">
        <v>0</v>
      </c>
      <c r="AW15" s="95">
        <v>0</v>
      </c>
      <c r="AX15" s="96"/>
      <c r="AY15" s="97">
        <f t="shared" si="7"/>
        <v>0</v>
      </c>
      <c r="AZ15" s="98">
        <f t="shared" si="8"/>
        <v>0</v>
      </c>
      <c r="BA15" s="99">
        <v>0</v>
      </c>
      <c r="BB15" s="99">
        <v>0</v>
      </c>
      <c r="BC15" s="99">
        <v>0</v>
      </c>
      <c r="BD15" s="100"/>
      <c r="BE15" s="97">
        <f t="shared" si="9"/>
        <v>0</v>
      </c>
      <c r="BF15" s="99">
        <v>0</v>
      </c>
      <c r="BG15" s="99">
        <v>0</v>
      </c>
      <c r="BH15" s="99">
        <v>0</v>
      </c>
      <c r="BI15" s="100"/>
      <c r="BJ15" s="97">
        <f t="shared" si="10"/>
        <v>0</v>
      </c>
      <c r="BK15" s="99">
        <v>0</v>
      </c>
      <c r="BL15" s="99">
        <v>0</v>
      </c>
      <c r="BM15" s="99">
        <v>0</v>
      </c>
      <c r="BN15" s="100"/>
      <c r="BO15" s="97">
        <f t="shared" si="11"/>
        <v>0</v>
      </c>
      <c r="BP15" s="99">
        <v>0</v>
      </c>
      <c r="BQ15" s="99">
        <v>0</v>
      </c>
      <c r="BR15" s="99">
        <v>0</v>
      </c>
      <c r="BS15" s="100"/>
      <c r="BT15" s="97">
        <f t="shared" si="12"/>
        <v>0</v>
      </c>
      <c r="BU15" s="101">
        <v>0</v>
      </c>
      <c r="BV15" s="101">
        <v>0</v>
      </c>
      <c r="BW15" s="101">
        <v>0</v>
      </c>
      <c r="BX15" s="100"/>
      <c r="BY15" s="97">
        <f t="shared" si="13"/>
        <v>0</v>
      </c>
      <c r="BZ15" s="101">
        <v>0</v>
      </c>
      <c r="CA15" s="101">
        <v>0</v>
      </c>
      <c r="CB15" s="101">
        <v>0</v>
      </c>
      <c r="CC15" s="102"/>
      <c r="CD15" s="103">
        <f t="shared" si="14"/>
        <v>0</v>
      </c>
      <c r="CE15" s="104"/>
      <c r="CF15" s="105"/>
      <c r="CG15" s="105"/>
      <c r="CH15" s="100"/>
      <c r="CI15" s="105"/>
      <c r="CJ15" s="105"/>
      <c r="CK15" s="105"/>
      <c r="CL15" s="100"/>
      <c r="CM15" s="105"/>
      <c r="CN15" s="105"/>
      <c r="CO15" s="105"/>
      <c r="CP15" s="100"/>
      <c r="CQ15" s="105"/>
      <c r="CR15" s="105"/>
      <c r="CS15" s="105"/>
      <c r="CT15" s="100"/>
      <c r="CU15" s="105"/>
      <c r="CV15" s="105"/>
      <c r="CW15" s="105"/>
      <c r="CX15" s="100"/>
      <c r="CY15" s="105"/>
      <c r="CZ15" s="105"/>
      <c r="DA15" s="105"/>
      <c r="DB15" s="106"/>
      <c r="DC15" s="107"/>
      <c r="DD15" s="108">
        <f t="shared" si="33"/>
        <v>0</v>
      </c>
      <c r="DE15" s="109">
        <f t="shared" si="34"/>
        <v>0</v>
      </c>
      <c r="DF15" s="109">
        <f t="shared" si="35"/>
        <v>0</v>
      </c>
      <c r="DG15" s="96">
        <f t="shared" si="32"/>
        <v>0</v>
      </c>
      <c r="DH15" s="110">
        <f t="shared" si="15"/>
        <v>0</v>
      </c>
      <c r="DI15" s="97">
        <f t="shared" si="16"/>
        <v>0</v>
      </c>
      <c r="DJ15" s="111">
        <f t="shared" si="17"/>
        <v>8</v>
      </c>
      <c r="DK15" s="112">
        <f t="shared" si="18"/>
        <v>0</v>
      </c>
      <c r="DL15" s="97">
        <f t="shared" si="19"/>
        <v>0</v>
      </c>
      <c r="DM15" s="97">
        <f t="shared" si="20"/>
        <v>8</v>
      </c>
      <c r="DN15" s="97">
        <f t="shared" si="21"/>
        <v>0</v>
      </c>
      <c r="DO15" s="97">
        <f t="shared" si="22"/>
        <v>0</v>
      </c>
      <c r="DP15" s="97">
        <f t="shared" si="23"/>
        <v>8</v>
      </c>
      <c r="DQ15" s="113">
        <f t="shared" si="24"/>
        <v>0</v>
      </c>
      <c r="DR15" s="113">
        <f t="shared" si="25"/>
        <v>0</v>
      </c>
      <c r="DS15" s="113">
        <f t="shared" si="26"/>
        <v>8</v>
      </c>
      <c r="DT15" s="113">
        <f t="shared" si="27"/>
        <v>0</v>
      </c>
      <c r="DU15" s="113">
        <f t="shared" si="28"/>
        <v>0</v>
      </c>
      <c r="DV15" s="114">
        <f t="shared" si="29"/>
        <v>20</v>
      </c>
      <c r="DW15" s="113">
        <f>IF(DV15&lt;&gt;20,RANK(DV15,$DV$4:$DV$23,1)+COUNTIF(DV$4:DV15,DV15)-1,20)</f>
        <v>20</v>
      </c>
      <c r="DX15" s="115">
        <f t="shared" si="30"/>
        <v>0</v>
      </c>
      <c r="DY15" s="116" t="str">
        <f t="shared" si="31"/>
        <v>-</v>
      </c>
      <c r="DZ15" s="91"/>
      <c r="EA15" s="70"/>
      <c r="EB15" s="70"/>
    </row>
    <row r="16" spans="1:132" ht="15.95" customHeight="1">
      <c r="A16" s="70"/>
      <c r="B16" s="70"/>
      <c r="C16" s="64"/>
      <c r="D16" s="92" t="str">
        <f>classi!B325</f>
        <v>-</v>
      </c>
      <c r="E16" s="117"/>
      <c r="F16" s="93">
        <f>classi!C325</f>
        <v>0</v>
      </c>
      <c r="G16" s="93">
        <f>classi!D325</f>
        <v>0</v>
      </c>
      <c r="H16" s="93">
        <f>classi!F325</f>
        <v>0</v>
      </c>
      <c r="I16" s="93">
        <f>classi!G325</f>
        <v>0</v>
      </c>
      <c r="J16" s="117"/>
      <c r="K16" s="117"/>
      <c r="L16" s="95">
        <v>0</v>
      </c>
      <c r="M16" s="95">
        <v>0</v>
      </c>
      <c r="N16" s="95">
        <v>0</v>
      </c>
      <c r="O16" s="96"/>
      <c r="P16" s="97">
        <f t="shared" si="0"/>
        <v>0</v>
      </c>
      <c r="Q16" s="95">
        <v>0</v>
      </c>
      <c r="R16" s="95">
        <v>0</v>
      </c>
      <c r="S16" s="95">
        <v>0</v>
      </c>
      <c r="T16" s="96"/>
      <c r="U16" s="97">
        <f t="shared" si="1"/>
        <v>0</v>
      </c>
      <c r="V16" s="95">
        <v>0</v>
      </c>
      <c r="W16" s="95">
        <v>0</v>
      </c>
      <c r="X16" s="95">
        <v>0</v>
      </c>
      <c r="Y16" s="96"/>
      <c r="Z16" s="97">
        <f t="shared" si="2"/>
        <v>0</v>
      </c>
      <c r="AA16" s="95">
        <v>0</v>
      </c>
      <c r="AB16" s="95">
        <v>0</v>
      </c>
      <c r="AC16" s="95">
        <v>0</v>
      </c>
      <c r="AD16" s="96"/>
      <c r="AE16" s="97">
        <f t="shared" si="3"/>
        <v>0</v>
      </c>
      <c r="AF16" s="95">
        <v>0</v>
      </c>
      <c r="AG16" s="95">
        <v>0</v>
      </c>
      <c r="AH16" s="95">
        <v>0</v>
      </c>
      <c r="AI16" s="96"/>
      <c r="AJ16" s="97">
        <f t="shared" si="4"/>
        <v>0</v>
      </c>
      <c r="AK16" s="95">
        <v>0</v>
      </c>
      <c r="AL16" s="95">
        <v>0</v>
      </c>
      <c r="AM16" s="95">
        <v>0</v>
      </c>
      <c r="AN16" s="96"/>
      <c r="AO16" s="97">
        <f t="shared" si="5"/>
        <v>0</v>
      </c>
      <c r="AP16" s="95">
        <v>0</v>
      </c>
      <c r="AQ16" s="95">
        <v>0</v>
      </c>
      <c r="AR16" s="95">
        <v>0</v>
      </c>
      <c r="AS16" s="96"/>
      <c r="AT16" s="97">
        <f t="shared" si="6"/>
        <v>0</v>
      </c>
      <c r="AU16" s="95">
        <v>0</v>
      </c>
      <c r="AV16" s="95">
        <v>0</v>
      </c>
      <c r="AW16" s="95">
        <v>0</v>
      </c>
      <c r="AX16" s="96"/>
      <c r="AY16" s="97">
        <f t="shared" si="7"/>
        <v>0</v>
      </c>
      <c r="AZ16" s="98">
        <f t="shared" si="8"/>
        <v>0</v>
      </c>
      <c r="BA16" s="99">
        <v>0</v>
      </c>
      <c r="BB16" s="99">
        <v>0</v>
      </c>
      <c r="BC16" s="99">
        <v>0</v>
      </c>
      <c r="BD16" s="100"/>
      <c r="BE16" s="97">
        <f t="shared" si="9"/>
        <v>0</v>
      </c>
      <c r="BF16" s="99">
        <v>0</v>
      </c>
      <c r="BG16" s="99">
        <v>0</v>
      </c>
      <c r="BH16" s="99">
        <v>0</v>
      </c>
      <c r="BI16" s="100"/>
      <c r="BJ16" s="97">
        <f t="shared" si="10"/>
        <v>0</v>
      </c>
      <c r="BK16" s="99">
        <v>0</v>
      </c>
      <c r="BL16" s="99">
        <v>0</v>
      </c>
      <c r="BM16" s="99">
        <v>0</v>
      </c>
      <c r="BN16" s="100"/>
      <c r="BO16" s="97">
        <f t="shared" si="11"/>
        <v>0</v>
      </c>
      <c r="BP16" s="99">
        <v>0</v>
      </c>
      <c r="BQ16" s="99">
        <v>0</v>
      </c>
      <c r="BR16" s="99">
        <v>0</v>
      </c>
      <c r="BS16" s="100"/>
      <c r="BT16" s="97">
        <f t="shared" si="12"/>
        <v>0</v>
      </c>
      <c r="BU16" s="101">
        <v>0</v>
      </c>
      <c r="BV16" s="101">
        <v>0</v>
      </c>
      <c r="BW16" s="101">
        <v>0</v>
      </c>
      <c r="BX16" s="100"/>
      <c r="BY16" s="97">
        <f t="shared" si="13"/>
        <v>0</v>
      </c>
      <c r="BZ16" s="101">
        <v>0</v>
      </c>
      <c r="CA16" s="101">
        <v>0</v>
      </c>
      <c r="CB16" s="101">
        <v>0</v>
      </c>
      <c r="CC16" s="102"/>
      <c r="CD16" s="103">
        <f t="shared" si="14"/>
        <v>0</v>
      </c>
      <c r="CE16" s="104"/>
      <c r="CF16" s="105"/>
      <c r="CG16" s="105"/>
      <c r="CH16" s="100"/>
      <c r="CI16" s="105"/>
      <c r="CJ16" s="105"/>
      <c r="CK16" s="105"/>
      <c r="CL16" s="100"/>
      <c r="CM16" s="105"/>
      <c r="CN16" s="105"/>
      <c r="CO16" s="105"/>
      <c r="CP16" s="100"/>
      <c r="CQ16" s="105"/>
      <c r="CR16" s="105"/>
      <c r="CS16" s="105"/>
      <c r="CT16" s="100"/>
      <c r="CU16" s="105"/>
      <c r="CV16" s="105"/>
      <c r="CW16" s="105"/>
      <c r="CX16" s="100"/>
      <c r="CY16" s="105"/>
      <c r="CZ16" s="105"/>
      <c r="DA16" s="105"/>
      <c r="DB16" s="106"/>
      <c r="DC16" s="107"/>
      <c r="DD16" s="108">
        <f t="shared" si="33"/>
        <v>0</v>
      </c>
      <c r="DE16" s="109">
        <f t="shared" si="34"/>
        <v>0</v>
      </c>
      <c r="DF16" s="109">
        <f t="shared" si="35"/>
        <v>0</v>
      </c>
      <c r="DG16" s="96">
        <f t="shared" si="32"/>
        <v>0</v>
      </c>
      <c r="DH16" s="110">
        <f t="shared" si="15"/>
        <v>0</v>
      </c>
      <c r="DI16" s="97">
        <f t="shared" si="16"/>
        <v>0</v>
      </c>
      <c r="DJ16" s="111">
        <f t="shared" si="17"/>
        <v>8</v>
      </c>
      <c r="DK16" s="112">
        <f t="shared" si="18"/>
        <v>0</v>
      </c>
      <c r="DL16" s="97">
        <f t="shared" si="19"/>
        <v>0</v>
      </c>
      <c r="DM16" s="97">
        <f t="shared" si="20"/>
        <v>8</v>
      </c>
      <c r="DN16" s="97">
        <f t="shared" si="21"/>
        <v>0</v>
      </c>
      <c r="DO16" s="97">
        <f t="shared" si="22"/>
        <v>0</v>
      </c>
      <c r="DP16" s="97">
        <f t="shared" si="23"/>
        <v>8</v>
      </c>
      <c r="DQ16" s="113">
        <f t="shared" si="24"/>
        <v>0</v>
      </c>
      <c r="DR16" s="113">
        <f t="shared" si="25"/>
        <v>0</v>
      </c>
      <c r="DS16" s="113">
        <f t="shared" si="26"/>
        <v>8</v>
      </c>
      <c r="DT16" s="113">
        <f t="shared" si="27"/>
        <v>0</v>
      </c>
      <c r="DU16" s="113">
        <f t="shared" si="28"/>
        <v>0</v>
      </c>
      <c r="DV16" s="114">
        <f t="shared" si="29"/>
        <v>20</v>
      </c>
      <c r="DW16" s="113">
        <f>IF(DV16&lt;&gt;20,RANK(DV16,$DV$4:$DV$23,1)+COUNTIF(DV$4:DV16,DV16)-1,20)</f>
        <v>20</v>
      </c>
      <c r="DX16" s="115">
        <f t="shared" si="30"/>
        <v>0</v>
      </c>
      <c r="DY16" s="116" t="str">
        <f t="shared" si="31"/>
        <v>-</v>
      </c>
      <c r="DZ16" s="91"/>
      <c r="EA16" s="70"/>
      <c r="EB16" s="70"/>
    </row>
    <row r="17" spans="1:132" ht="15.95" customHeight="1">
      <c r="A17" s="70"/>
      <c r="B17" s="70"/>
      <c r="C17" s="64"/>
      <c r="D17" s="92" t="str">
        <f>classi!B326</f>
        <v>-</v>
      </c>
      <c r="E17" s="117"/>
      <c r="F17" s="93">
        <f>classi!C326</f>
        <v>0</v>
      </c>
      <c r="G17" s="93">
        <f>classi!D326</f>
        <v>0</v>
      </c>
      <c r="H17" s="93">
        <f>classi!F326</f>
        <v>0</v>
      </c>
      <c r="I17" s="93">
        <f>classi!G326</f>
        <v>0</v>
      </c>
      <c r="J17" s="117"/>
      <c r="K17" s="117"/>
      <c r="L17" s="95">
        <v>0</v>
      </c>
      <c r="M17" s="95">
        <v>0</v>
      </c>
      <c r="N17" s="95">
        <v>0</v>
      </c>
      <c r="O17" s="96"/>
      <c r="P17" s="97">
        <f t="shared" si="0"/>
        <v>0</v>
      </c>
      <c r="Q17" s="95">
        <v>0</v>
      </c>
      <c r="R17" s="95">
        <v>0</v>
      </c>
      <c r="S17" s="95">
        <v>0</v>
      </c>
      <c r="T17" s="96"/>
      <c r="U17" s="97">
        <f t="shared" si="1"/>
        <v>0</v>
      </c>
      <c r="V17" s="95">
        <v>0</v>
      </c>
      <c r="W17" s="95">
        <v>0</v>
      </c>
      <c r="X17" s="95">
        <v>0</v>
      </c>
      <c r="Y17" s="96"/>
      <c r="Z17" s="97">
        <f t="shared" si="2"/>
        <v>0</v>
      </c>
      <c r="AA17" s="95">
        <v>0</v>
      </c>
      <c r="AB17" s="95">
        <v>0</v>
      </c>
      <c r="AC17" s="95">
        <v>0</v>
      </c>
      <c r="AD17" s="96"/>
      <c r="AE17" s="97">
        <f t="shared" si="3"/>
        <v>0</v>
      </c>
      <c r="AF17" s="95">
        <v>0</v>
      </c>
      <c r="AG17" s="95">
        <v>0</v>
      </c>
      <c r="AH17" s="95">
        <v>0</v>
      </c>
      <c r="AI17" s="96"/>
      <c r="AJ17" s="97">
        <f t="shared" si="4"/>
        <v>0</v>
      </c>
      <c r="AK17" s="95">
        <v>0</v>
      </c>
      <c r="AL17" s="95">
        <v>0</v>
      </c>
      <c r="AM17" s="95">
        <v>0</v>
      </c>
      <c r="AN17" s="96"/>
      <c r="AO17" s="97">
        <f t="shared" si="5"/>
        <v>0</v>
      </c>
      <c r="AP17" s="95">
        <v>0</v>
      </c>
      <c r="AQ17" s="95">
        <v>0</v>
      </c>
      <c r="AR17" s="95">
        <v>0</v>
      </c>
      <c r="AS17" s="96"/>
      <c r="AT17" s="97">
        <f t="shared" si="6"/>
        <v>0</v>
      </c>
      <c r="AU17" s="95">
        <v>0</v>
      </c>
      <c r="AV17" s="95">
        <v>0</v>
      </c>
      <c r="AW17" s="95">
        <v>0</v>
      </c>
      <c r="AX17" s="96"/>
      <c r="AY17" s="97">
        <f t="shared" si="7"/>
        <v>0</v>
      </c>
      <c r="AZ17" s="98">
        <f t="shared" si="8"/>
        <v>0</v>
      </c>
      <c r="BA17" s="99">
        <v>0</v>
      </c>
      <c r="BB17" s="99">
        <v>0</v>
      </c>
      <c r="BC17" s="99">
        <v>0</v>
      </c>
      <c r="BD17" s="100"/>
      <c r="BE17" s="97">
        <f t="shared" si="9"/>
        <v>0</v>
      </c>
      <c r="BF17" s="99">
        <v>0</v>
      </c>
      <c r="BG17" s="99">
        <v>0</v>
      </c>
      <c r="BH17" s="99">
        <v>0</v>
      </c>
      <c r="BI17" s="100"/>
      <c r="BJ17" s="97">
        <f t="shared" si="10"/>
        <v>0</v>
      </c>
      <c r="BK17" s="99">
        <v>0</v>
      </c>
      <c r="BL17" s="99">
        <v>0</v>
      </c>
      <c r="BM17" s="99">
        <v>0</v>
      </c>
      <c r="BN17" s="100"/>
      <c r="BO17" s="97">
        <f t="shared" si="11"/>
        <v>0</v>
      </c>
      <c r="BP17" s="99">
        <v>0</v>
      </c>
      <c r="BQ17" s="99">
        <v>0</v>
      </c>
      <c r="BR17" s="99">
        <v>0</v>
      </c>
      <c r="BS17" s="100"/>
      <c r="BT17" s="97">
        <f t="shared" si="12"/>
        <v>0</v>
      </c>
      <c r="BU17" s="101">
        <v>0</v>
      </c>
      <c r="BV17" s="101">
        <v>0</v>
      </c>
      <c r="BW17" s="101">
        <v>0</v>
      </c>
      <c r="BX17" s="100"/>
      <c r="BY17" s="97">
        <f t="shared" si="13"/>
        <v>0</v>
      </c>
      <c r="BZ17" s="101">
        <v>0</v>
      </c>
      <c r="CA17" s="101">
        <v>0</v>
      </c>
      <c r="CB17" s="101">
        <v>0</v>
      </c>
      <c r="CC17" s="102"/>
      <c r="CD17" s="103">
        <f t="shared" si="14"/>
        <v>0</v>
      </c>
      <c r="CE17" s="104"/>
      <c r="CF17" s="105"/>
      <c r="CG17" s="105"/>
      <c r="CH17" s="100"/>
      <c r="CI17" s="105"/>
      <c r="CJ17" s="105"/>
      <c r="CK17" s="105"/>
      <c r="CL17" s="100"/>
      <c r="CM17" s="105"/>
      <c r="CN17" s="105"/>
      <c r="CO17" s="105"/>
      <c r="CP17" s="100"/>
      <c r="CQ17" s="105"/>
      <c r="CR17" s="105"/>
      <c r="CS17" s="105"/>
      <c r="CT17" s="100"/>
      <c r="CU17" s="105"/>
      <c r="CV17" s="105"/>
      <c r="CW17" s="105"/>
      <c r="CX17" s="100"/>
      <c r="CY17" s="105"/>
      <c r="CZ17" s="105"/>
      <c r="DA17" s="105"/>
      <c r="DB17" s="106"/>
      <c r="DC17" s="107"/>
      <c r="DD17" s="108">
        <f t="shared" si="33"/>
        <v>0</v>
      </c>
      <c r="DE17" s="109">
        <f t="shared" si="34"/>
        <v>0</v>
      </c>
      <c r="DF17" s="109">
        <f t="shared" si="35"/>
        <v>0</v>
      </c>
      <c r="DG17" s="96">
        <f t="shared" si="32"/>
        <v>0</v>
      </c>
      <c r="DH17" s="110">
        <f t="shared" si="15"/>
        <v>0</v>
      </c>
      <c r="DI17" s="97">
        <f t="shared" si="16"/>
        <v>0</v>
      </c>
      <c r="DJ17" s="111">
        <f t="shared" si="17"/>
        <v>8</v>
      </c>
      <c r="DK17" s="112">
        <f t="shared" si="18"/>
        <v>0</v>
      </c>
      <c r="DL17" s="97">
        <f t="shared" si="19"/>
        <v>0</v>
      </c>
      <c r="DM17" s="97">
        <f t="shared" si="20"/>
        <v>8</v>
      </c>
      <c r="DN17" s="97">
        <f t="shared" si="21"/>
        <v>0</v>
      </c>
      <c r="DO17" s="97">
        <f t="shared" si="22"/>
        <v>0</v>
      </c>
      <c r="DP17" s="97">
        <f t="shared" si="23"/>
        <v>8</v>
      </c>
      <c r="DQ17" s="113">
        <f t="shared" si="24"/>
        <v>0</v>
      </c>
      <c r="DR17" s="113">
        <f t="shared" si="25"/>
        <v>0</v>
      </c>
      <c r="DS17" s="113">
        <f t="shared" si="26"/>
        <v>8</v>
      </c>
      <c r="DT17" s="113">
        <f t="shared" si="27"/>
        <v>0</v>
      </c>
      <c r="DU17" s="113">
        <f t="shared" si="28"/>
        <v>0</v>
      </c>
      <c r="DV17" s="114">
        <f t="shared" si="29"/>
        <v>20</v>
      </c>
      <c r="DW17" s="113">
        <f>IF(DV17&lt;&gt;20,RANK(DV17,$DV$4:$DV$23,1)+COUNTIF(DV$4:DV17,DV17)-1,20)</f>
        <v>20</v>
      </c>
      <c r="DX17" s="115">
        <f t="shared" si="30"/>
        <v>0</v>
      </c>
      <c r="DY17" s="116" t="str">
        <f t="shared" si="31"/>
        <v>-</v>
      </c>
      <c r="DZ17" s="91"/>
      <c r="EA17" s="70"/>
      <c r="EB17" s="70"/>
    </row>
    <row r="18" spans="1:132" ht="15.95" customHeight="1">
      <c r="A18" s="70"/>
      <c r="B18" s="70"/>
      <c r="C18" s="64"/>
      <c r="D18" s="92" t="str">
        <f>classi!B327</f>
        <v>-</v>
      </c>
      <c r="E18" s="117"/>
      <c r="F18" s="93">
        <f>classi!C327</f>
        <v>0</v>
      </c>
      <c r="G18" s="93">
        <f>classi!D327</f>
        <v>0</v>
      </c>
      <c r="H18" s="93">
        <f>classi!F327</f>
        <v>0</v>
      </c>
      <c r="I18" s="93">
        <f>classi!G327</f>
        <v>0</v>
      </c>
      <c r="J18" s="117"/>
      <c r="K18" s="117"/>
      <c r="L18" s="95">
        <v>0</v>
      </c>
      <c r="M18" s="95">
        <v>0</v>
      </c>
      <c r="N18" s="95">
        <v>0</v>
      </c>
      <c r="O18" s="96"/>
      <c r="P18" s="97">
        <f t="shared" si="0"/>
        <v>0</v>
      </c>
      <c r="Q18" s="95">
        <v>0</v>
      </c>
      <c r="R18" s="95">
        <v>0</v>
      </c>
      <c r="S18" s="95">
        <v>0</v>
      </c>
      <c r="T18" s="96"/>
      <c r="U18" s="97">
        <f t="shared" si="1"/>
        <v>0</v>
      </c>
      <c r="V18" s="95">
        <v>0</v>
      </c>
      <c r="W18" s="95">
        <v>0</v>
      </c>
      <c r="X18" s="95">
        <v>0</v>
      </c>
      <c r="Y18" s="96"/>
      <c r="Z18" s="97">
        <f t="shared" si="2"/>
        <v>0</v>
      </c>
      <c r="AA18" s="95">
        <v>0</v>
      </c>
      <c r="AB18" s="95">
        <v>0</v>
      </c>
      <c r="AC18" s="95">
        <v>0</v>
      </c>
      <c r="AD18" s="96"/>
      <c r="AE18" s="97">
        <f t="shared" si="3"/>
        <v>0</v>
      </c>
      <c r="AF18" s="95">
        <v>0</v>
      </c>
      <c r="AG18" s="95">
        <v>0</v>
      </c>
      <c r="AH18" s="95">
        <v>0</v>
      </c>
      <c r="AI18" s="96"/>
      <c r="AJ18" s="97">
        <f t="shared" si="4"/>
        <v>0</v>
      </c>
      <c r="AK18" s="95">
        <v>0</v>
      </c>
      <c r="AL18" s="95">
        <v>0</v>
      </c>
      <c r="AM18" s="95">
        <v>0</v>
      </c>
      <c r="AN18" s="96"/>
      <c r="AO18" s="97">
        <f t="shared" si="5"/>
        <v>0</v>
      </c>
      <c r="AP18" s="95">
        <v>0</v>
      </c>
      <c r="AQ18" s="95">
        <v>0</v>
      </c>
      <c r="AR18" s="95">
        <v>0</v>
      </c>
      <c r="AS18" s="96"/>
      <c r="AT18" s="97">
        <f t="shared" si="6"/>
        <v>0</v>
      </c>
      <c r="AU18" s="95">
        <v>0</v>
      </c>
      <c r="AV18" s="95">
        <v>0</v>
      </c>
      <c r="AW18" s="95">
        <v>0</v>
      </c>
      <c r="AX18" s="96"/>
      <c r="AY18" s="97">
        <f t="shared" si="7"/>
        <v>0</v>
      </c>
      <c r="AZ18" s="98">
        <f t="shared" si="8"/>
        <v>0</v>
      </c>
      <c r="BA18" s="99">
        <v>0</v>
      </c>
      <c r="BB18" s="99">
        <v>0</v>
      </c>
      <c r="BC18" s="99">
        <v>0</v>
      </c>
      <c r="BD18" s="100"/>
      <c r="BE18" s="97">
        <f t="shared" si="9"/>
        <v>0</v>
      </c>
      <c r="BF18" s="99">
        <v>0</v>
      </c>
      <c r="BG18" s="99">
        <v>0</v>
      </c>
      <c r="BH18" s="99">
        <v>0</v>
      </c>
      <c r="BI18" s="100"/>
      <c r="BJ18" s="97">
        <f t="shared" si="10"/>
        <v>0</v>
      </c>
      <c r="BK18" s="99">
        <v>0</v>
      </c>
      <c r="BL18" s="99">
        <v>0</v>
      </c>
      <c r="BM18" s="99">
        <v>0</v>
      </c>
      <c r="BN18" s="100"/>
      <c r="BO18" s="97">
        <f t="shared" si="11"/>
        <v>0</v>
      </c>
      <c r="BP18" s="99">
        <v>0</v>
      </c>
      <c r="BQ18" s="99">
        <v>0</v>
      </c>
      <c r="BR18" s="99">
        <v>0</v>
      </c>
      <c r="BS18" s="100"/>
      <c r="BT18" s="97">
        <f t="shared" si="12"/>
        <v>0</v>
      </c>
      <c r="BU18" s="101">
        <v>0</v>
      </c>
      <c r="BV18" s="101">
        <v>0</v>
      </c>
      <c r="BW18" s="101">
        <v>0</v>
      </c>
      <c r="BX18" s="100"/>
      <c r="BY18" s="97">
        <f t="shared" si="13"/>
        <v>0</v>
      </c>
      <c r="BZ18" s="101">
        <v>0</v>
      </c>
      <c r="CA18" s="101">
        <v>0</v>
      </c>
      <c r="CB18" s="101">
        <v>0</v>
      </c>
      <c r="CC18" s="102"/>
      <c r="CD18" s="103">
        <f t="shared" si="14"/>
        <v>0</v>
      </c>
      <c r="CE18" s="104"/>
      <c r="CF18" s="105"/>
      <c r="CG18" s="105"/>
      <c r="CH18" s="100"/>
      <c r="CI18" s="105"/>
      <c r="CJ18" s="105"/>
      <c r="CK18" s="105"/>
      <c r="CL18" s="100"/>
      <c r="CM18" s="105"/>
      <c r="CN18" s="105"/>
      <c r="CO18" s="105"/>
      <c r="CP18" s="100"/>
      <c r="CQ18" s="105"/>
      <c r="CR18" s="105"/>
      <c r="CS18" s="105"/>
      <c r="CT18" s="100"/>
      <c r="CU18" s="105"/>
      <c r="CV18" s="105"/>
      <c r="CW18" s="105"/>
      <c r="CX18" s="100"/>
      <c r="CY18" s="105"/>
      <c r="CZ18" s="105"/>
      <c r="DA18" s="105"/>
      <c r="DB18" s="106"/>
      <c r="DC18" s="107"/>
      <c r="DD18" s="108">
        <f t="shared" si="33"/>
        <v>0</v>
      </c>
      <c r="DE18" s="109">
        <f t="shared" si="34"/>
        <v>0</v>
      </c>
      <c r="DF18" s="109">
        <f t="shared" si="35"/>
        <v>0</v>
      </c>
      <c r="DG18" s="96">
        <f t="shared" si="32"/>
        <v>0</v>
      </c>
      <c r="DH18" s="110">
        <f t="shared" si="15"/>
        <v>0</v>
      </c>
      <c r="DI18" s="97">
        <f t="shared" si="16"/>
        <v>0</v>
      </c>
      <c r="DJ18" s="111">
        <f t="shared" si="17"/>
        <v>8</v>
      </c>
      <c r="DK18" s="112">
        <f t="shared" si="18"/>
        <v>0</v>
      </c>
      <c r="DL18" s="97">
        <f t="shared" si="19"/>
        <v>0</v>
      </c>
      <c r="DM18" s="97">
        <f t="shared" si="20"/>
        <v>8</v>
      </c>
      <c r="DN18" s="97">
        <f t="shared" si="21"/>
        <v>0</v>
      </c>
      <c r="DO18" s="97">
        <f t="shared" si="22"/>
        <v>0</v>
      </c>
      <c r="DP18" s="97">
        <f t="shared" si="23"/>
        <v>8</v>
      </c>
      <c r="DQ18" s="113">
        <f t="shared" si="24"/>
        <v>0</v>
      </c>
      <c r="DR18" s="113">
        <f t="shared" si="25"/>
        <v>0</v>
      </c>
      <c r="DS18" s="113">
        <f t="shared" si="26"/>
        <v>8</v>
      </c>
      <c r="DT18" s="113">
        <f t="shared" si="27"/>
        <v>0</v>
      </c>
      <c r="DU18" s="113">
        <f t="shared" si="28"/>
        <v>0</v>
      </c>
      <c r="DV18" s="114">
        <f t="shared" si="29"/>
        <v>20</v>
      </c>
      <c r="DW18" s="113">
        <f>IF(DV18&lt;&gt;20,RANK(DV18,$DV$4:$DV$23,1)+COUNTIF(DV$4:DV18,DV18)-1,20)</f>
        <v>20</v>
      </c>
      <c r="DX18" s="115">
        <f t="shared" si="30"/>
        <v>0</v>
      </c>
      <c r="DY18" s="116" t="str">
        <f t="shared" si="31"/>
        <v>-</v>
      </c>
      <c r="DZ18" s="91"/>
      <c r="EA18" s="70"/>
      <c r="EB18" s="70"/>
    </row>
    <row r="19" spans="1:132" ht="15.95" customHeight="1">
      <c r="A19" s="70"/>
      <c r="B19" s="70"/>
      <c r="C19" s="64"/>
      <c r="D19" s="92" t="str">
        <f>classi!B328</f>
        <v>-</v>
      </c>
      <c r="E19" s="117"/>
      <c r="F19" s="93">
        <f>classi!C328</f>
        <v>0</v>
      </c>
      <c r="G19" s="93">
        <f>classi!D328</f>
        <v>0</v>
      </c>
      <c r="H19" s="93">
        <f>classi!F328</f>
        <v>0</v>
      </c>
      <c r="I19" s="93">
        <f>classi!G328</f>
        <v>0</v>
      </c>
      <c r="J19" s="117"/>
      <c r="K19" s="117"/>
      <c r="L19" s="95">
        <v>0</v>
      </c>
      <c r="M19" s="95">
        <v>0</v>
      </c>
      <c r="N19" s="95">
        <v>0</v>
      </c>
      <c r="O19" s="96"/>
      <c r="P19" s="97">
        <f t="shared" si="0"/>
        <v>0</v>
      </c>
      <c r="Q19" s="95">
        <v>0</v>
      </c>
      <c r="R19" s="95">
        <v>0</v>
      </c>
      <c r="S19" s="95">
        <v>0</v>
      </c>
      <c r="T19" s="96"/>
      <c r="U19" s="97">
        <f t="shared" si="1"/>
        <v>0</v>
      </c>
      <c r="V19" s="95">
        <v>0</v>
      </c>
      <c r="W19" s="95">
        <v>0</v>
      </c>
      <c r="X19" s="95">
        <v>0</v>
      </c>
      <c r="Y19" s="96"/>
      <c r="Z19" s="97">
        <f t="shared" si="2"/>
        <v>0</v>
      </c>
      <c r="AA19" s="95">
        <v>0</v>
      </c>
      <c r="AB19" s="95">
        <v>0</v>
      </c>
      <c r="AC19" s="95">
        <v>0</v>
      </c>
      <c r="AD19" s="96"/>
      <c r="AE19" s="97">
        <f t="shared" si="3"/>
        <v>0</v>
      </c>
      <c r="AF19" s="95">
        <v>0</v>
      </c>
      <c r="AG19" s="95">
        <v>0</v>
      </c>
      <c r="AH19" s="95">
        <v>0</v>
      </c>
      <c r="AI19" s="96"/>
      <c r="AJ19" s="97">
        <f t="shared" si="4"/>
        <v>0</v>
      </c>
      <c r="AK19" s="95">
        <v>0</v>
      </c>
      <c r="AL19" s="95">
        <v>0</v>
      </c>
      <c r="AM19" s="95">
        <v>0</v>
      </c>
      <c r="AN19" s="96"/>
      <c r="AO19" s="97">
        <f t="shared" si="5"/>
        <v>0</v>
      </c>
      <c r="AP19" s="95">
        <v>0</v>
      </c>
      <c r="AQ19" s="95">
        <v>0</v>
      </c>
      <c r="AR19" s="95">
        <v>0</v>
      </c>
      <c r="AS19" s="96"/>
      <c r="AT19" s="97">
        <f t="shared" si="6"/>
        <v>0</v>
      </c>
      <c r="AU19" s="95">
        <v>0</v>
      </c>
      <c r="AV19" s="95">
        <v>0</v>
      </c>
      <c r="AW19" s="95">
        <v>0</v>
      </c>
      <c r="AX19" s="96"/>
      <c r="AY19" s="97">
        <f t="shared" si="7"/>
        <v>0</v>
      </c>
      <c r="AZ19" s="98">
        <f t="shared" si="8"/>
        <v>0</v>
      </c>
      <c r="BA19" s="99">
        <v>0</v>
      </c>
      <c r="BB19" s="99">
        <v>0</v>
      </c>
      <c r="BC19" s="99">
        <v>0</v>
      </c>
      <c r="BD19" s="100"/>
      <c r="BE19" s="97">
        <f t="shared" si="9"/>
        <v>0</v>
      </c>
      <c r="BF19" s="99">
        <v>0</v>
      </c>
      <c r="BG19" s="99">
        <v>0</v>
      </c>
      <c r="BH19" s="99">
        <v>0</v>
      </c>
      <c r="BI19" s="100"/>
      <c r="BJ19" s="97">
        <f t="shared" si="10"/>
        <v>0</v>
      </c>
      <c r="BK19" s="99">
        <v>0</v>
      </c>
      <c r="BL19" s="99">
        <v>0</v>
      </c>
      <c r="BM19" s="99">
        <v>0</v>
      </c>
      <c r="BN19" s="100"/>
      <c r="BO19" s="97">
        <f t="shared" si="11"/>
        <v>0</v>
      </c>
      <c r="BP19" s="99">
        <v>0</v>
      </c>
      <c r="BQ19" s="99">
        <v>0</v>
      </c>
      <c r="BR19" s="99">
        <v>0</v>
      </c>
      <c r="BS19" s="100"/>
      <c r="BT19" s="97">
        <f t="shared" si="12"/>
        <v>0</v>
      </c>
      <c r="BU19" s="101">
        <v>0</v>
      </c>
      <c r="BV19" s="101">
        <v>0</v>
      </c>
      <c r="BW19" s="101">
        <v>0</v>
      </c>
      <c r="BX19" s="100"/>
      <c r="BY19" s="97">
        <f t="shared" si="13"/>
        <v>0</v>
      </c>
      <c r="BZ19" s="101">
        <v>0</v>
      </c>
      <c r="CA19" s="101">
        <v>0</v>
      </c>
      <c r="CB19" s="101">
        <v>0</v>
      </c>
      <c r="CC19" s="102"/>
      <c r="CD19" s="103">
        <f t="shared" si="14"/>
        <v>0</v>
      </c>
      <c r="CE19" s="104"/>
      <c r="CF19" s="105"/>
      <c r="CG19" s="105"/>
      <c r="CH19" s="100"/>
      <c r="CI19" s="105"/>
      <c r="CJ19" s="105"/>
      <c r="CK19" s="105"/>
      <c r="CL19" s="100"/>
      <c r="CM19" s="105"/>
      <c r="CN19" s="105"/>
      <c r="CO19" s="105"/>
      <c r="CP19" s="100"/>
      <c r="CQ19" s="105"/>
      <c r="CR19" s="105"/>
      <c r="CS19" s="105"/>
      <c r="CT19" s="100"/>
      <c r="CU19" s="105"/>
      <c r="CV19" s="105"/>
      <c r="CW19" s="105"/>
      <c r="CX19" s="100"/>
      <c r="CY19" s="105"/>
      <c r="CZ19" s="105"/>
      <c r="DA19" s="105"/>
      <c r="DB19" s="106"/>
      <c r="DC19" s="107"/>
      <c r="DD19" s="108">
        <f t="shared" si="33"/>
        <v>0</v>
      </c>
      <c r="DE19" s="109">
        <f t="shared" si="34"/>
        <v>0</v>
      </c>
      <c r="DF19" s="109">
        <f t="shared" si="35"/>
        <v>0</v>
      </c>
      <c r="DG19" s="96">
        <f t="shared" si="32"/>
        <v>0</v>
      </c>
      <c r="DH19" s="110">
        <f t="shared" si="15"/>
        <v>0</v>
      </c>
      <c r="DI19" s="97">
        <f t="shared" si="16"/>
        <v>0</v>
      </c>
      <c r="DJ19" s="111">
        <f t="shared" si="17"/>
        <v>8</v>
      </c>
      <c r="DK19" s="112">
        <f t="shared" si="18"/>
        <v>0</v>
      </c>
      <c r="DL19" s="97">
        <f t="shared" si="19"/>
        <v>0</v>
      </c>
      <c r="DM19" s="97">
        <f t="shared" si="20"/>
        <v>8</v>
      </c>
      <c r="DN19" s="97">
        <f t="shared" si="21"/>
        <v>0</v>
      </c>
      <c r="DO19" s="97">
        <f t="shared" si="22"/>
        <v>0</v>
      </c>
      <c r="DP19" s="97">
        <f t="shared" si="23"/>
        <v>8</v>
      </c>
      <c r="DQ19" s="113">
        <f t="shared" si="24"/>
        <v>0</v>
      </c>
      <c r="DR19" s="113">
        <f t="shared" si="25"/>
        <v>0</v>
      </c>
      <c r="DS19" s="113">
        <f t="shared" si="26"/>
        <v>8</v>
      </c>
      <c r="DT19" s="113">
        <f t="shared" si="27"/>
        <v>0</v>
      </c>
      <c r="DU19" s="113">
        <f t="shared" si="28"/>
        <v>0</v>
      </c>
      <c r="DV19" s="114">
        <f t="shared" si="29"/>
        <v>20</v>
      </c>
      <c r="DW19" s="113">
        <f>IF(DV19&lt;&gt;20,RANK(DV19,$DV$4:$DV$23,1)+COUNTIF(DV$4:DV19,DV19)-1,20)</f>
        <v>20</v>
      </c>
      <c r="DX19" s="115">
        <f t="shared" si="30"/>
        <v>0</v>
      </c>
      <c r="DY19" s="116" t="str">
        <f t="shared" si="31"/>
        <v>-</v>
      </c>
      <c r="DZ19" s="91"/>
      <c r="EA19" s="70"/>
      <c r="EB19" s="70"/>
    </row>
    <row r="20" spans="1:132" ht="15.95" customHeight="1">
      <c r="A20" s="70"/>
      <c r="B20" s="70"/>
      <c r="C20" s="64"/>
      <c r="D20" s="92" t="str">
        <f>classi!B329</f>
        <v>-</v>
      </c>
      <c r="E20" s="117"/>
      <c r="F20" s="93">
        <f>classi!C329</f>
        <v>0</v>
      </c>
      <c r="G20" s="93">
        <f>classi!D329</f>
        <v>0</v>
      </c>
      <c r="H20" s="93">
        <f>classi!F329</f>
        <v>0</v>
      </c>
      <c r="I20" s="93">
        <f>classi!G329</f>
        <v>0</v>
      </c>
      <c r="J20" s="117"/>
      <c r="K20" s="117"/>
      <c r="L20" s="95">
        <v>0</v>
      </c>
      <c r="M20" s="95">
        <v>0</v>
      </c>
      <c r="N20" s="95">
        <v>0</v>
      </c>
      <c r="O20" s="96"/>
      <c r="P20" s="97">
        <f t="shared" si="0"/>
        <v>0</v>
      </c>
      <c r="Q20" s="95">
        <v>0</v>
      </c>
      <c r="R20" s="95">
        <v>0</v>
      </c>
      <c r="S20" s="95">
        <v>0</v>
      </c>
      <c r="T20" s="96"/>
      <c r="U20" s="97">
        <f t="shared" si="1"/>
        <v>0</v>
      </c>
      <c r="V20" s="95">
        <v>0</v>
      </c>
      <c r="W20" s="95">
        <v>0</v>
      </c>
      <c r="X20" s="95">
        <v>0</v>
      </c>
      <c r="Y20" s="96"/>
      <c r="Z20" s="97">
        <f t="shared" si="2"/>
        <v>0</v>
      </c>
      <c r="AA20" s="95">
        <v>0</v>
      </c>
      <c r="AB20" s="95">
        <v>0</v>
      </c>
      <c r="AC20" s="95">
        <v>0</v>
      </c>
      <c r="AD20" s="96"/>
      <c r="AE20" s="97">
        <f t="shared" si="3"/>
        <v>0</v>
      </c>
      <c r="AF20" s="95">
        <v>0</v>
      </c>
      <c r="AG20" s="95">
        <v>0</v>
      </c>
      <c r="AH20" s="95">
        <v>0</v>
      </c>
      <c r="AI20" s="96"/>
      <c r="AJ20" s="97">
        <f t="shared" si="4"/>
        <v>0</v>
      </c>
      <c r="AK20" s="95">
        <v>0</v>
      </c>
      <c r="AL20" s="95">
        <v>0</v>
      </c>
      <c r="AM20" s="95">
        <v>0</v>
      </c>
      <c r="AN20" s="96"/>
      <c r="AO20" s="97">
        <f t="shared" si="5"/>
        <v>0</v>
      </c>
      <c r="AP20" s="95">
        <v>0</v>
      </c>
      <c r="AQ20" s="95">
        <v>0</v>
      </c>
      <c r="AR20" s="95">
        <v>0</v>
      </c>
      <c r="AS20" s="96"/>
      <c r="AT20" s="97">
        <f t="shared" si="6"/>
        <v>0</v>
      </c>
      <c r="AU20" s="95">
        <v>0</v>
      </c>
      <c r="AV20" s="95">
        <v>0</v>
      </c>
      <c r="AW20" s="95">
        <v>0</v>
      </c>
      <c r="AX20" s="96"/>
      <c r="AY20" s="97">
        <f t="shared" si="7"/>
        <v>0</v>
      </c>
      <c r="AZ20" s="98">
        <f t="shared" si="8"/>
        <v>0</v>
      </c>
      <c r="BA20" s="99">
        <v>0</v>
      </c>
      <c r="BB20" s="99">
        <v>0</v>
      </c>
      <c r="BC20" s="99">
        <v>0</v>
      </c>
      <c r="BD20" s="100"/>
      <c r="BE20" s="97">
        <f t="shared" si="9"/>
        <v>0</v>
      </c>
      <c r="BF20" s="99">
        <v>0</v>
      </c>
      <c r="BG20" s="99">
        <v>0</v>
      </c>
      <c r="BH20" s="99">
        <v>0</v>
      </c>
      <c r="BI20" s="100"/>
      <c r="BJ20" s="97">
        <f t="shared" si="10"/>
        <v>0</v>
      </c>
      <c r="BK20" s="99">
        <v>0</v>
      </c>
      <c r="BL20" s="99">
        <v>0</v>
      </c>
      <c r="BM20" s="99">
        <v>0</v>
      </c>
      <c r="BN20" s="100"/>
      <c r="BO20" s="97">
        <f t="shared" si="11"/>
        <v>0</v>
      </c>
      <c r="BP20" s="99">
        <v>0</v>
      </c>
      <c r="BQ20" s="99">
        <v>0</v>
      </c>
      <c r="BR20" s="99">
        <v>0</v>
      </c>
      <c r="BS20" s="100"/>
      <c r="BT20" s="97">
        <f t="shared" si="12"/>
        <v>0</v>
      </c>
      <c r="BU20" s="101">
        <v>0</v>
      </c>
      <c r="BV20" s="101">
        <v>0</v>
      </c>
      <c r="BW20" s="101">
        <v>0</v>
      </c>
      <c r="BX20" s="100"/>
      <c r="BY20" s="97">
        <f t="shared" si="13"/>
        <v>0</v>
      </c>
      <c r="BZ20" s="101">
        <v>0</v>
      </c>
      <c r="CA20" s="101">
        <v>0</v>
      </c>
      <c r="CB20" s="101">
        <v>0</v>
      </c>
      <c r="CC20" s="102"/>
      <c r="CD20" s="103">
        <f t="shared" si="14"/>
        <v>0</v>
      </c>
      <c r="CE20" s="104"/>
      <c r="CF20" s="105"/>
      <c r="CG20" s="105"/>
      <c r="CH20" s="100"/>
      <c r="CI20" s="105"/>
      <c r="CJ20" s="105"/>
      <c r="CK20" s="105"/>
      <c r="CL20" s="100"/>
      <c r="CM20" s="105"/>
      <c r="CN20" s="105"/>
      <c r="CO20" s="105"/>
      <c r="CP20" s="100"/>
      <c r="CQ20" s="105"/>
      <c r="CR20" s="105"/>
      <c r="CS20" s="105"/>
      <c r="CT20" s="100"/>
      <c r="CU20" s="105"/>
      <c r="CV20" s="105"/>
      <c r="CW20" s="105"/>
      <c r="CX20" s="100"/>
      <c r="CY20" s="105"/>
      <c r="CZ20" s="105"/>
      <c r="DA20" s="105"/>
      <c r="DB20" s="106"/>
      <c r="DC20" s="107"/>
      <c r="DD20" s="108">
        <f t="shared" si="33"/>
        <v>0</v>
      </c>
      <c r="DE20" s="109">
        <f t="shared" si="34"/>
        <v>0</v>
      </c>
      <c r="DF20" s="109">
        <f t="shared" si="35"/>
        <v>0</v>
      </c>
      <c r="DG20" s="96">
        <f t="shared" si="32"/>
        <v>0</v>
      </c>
      <c r="DH20" s="110">
        <f t="shared" si="15"/>
        <v>0</v>
      </c>
      <c r="DI20" s="97">
        <f t="shared" si="16"/>
        <v>0</v>
      </c>
      <c r="DJ20" s="111">
        <f t="shared" si="17"/>
        <v>8</v>
      </c>
      <c r="DK20" s="112">
        <f t="shared" si="18"/>
        <v>0</v>
      </c>
      <c r="DL20" s="97">
        <f t="shared" si="19"/>
        <v>0</v>
      </c>
      <c r="DM20" s="97">
        <f t="shared" si="20"/>
        <v>8</v>
      </c>
      <c r="DN20" s="97">
        <f t="shared" si="21"/>
        <v>0</v>
      </c>
      <c r="DO20" s="97">
        <f t="shared" si="22"/>
        <v>0</v>
      </c>
      <c r="DP20" s="97">
        <f t="shared" si="23"/>
        <v>8</v>
      </c>
      <c r="DQ20" s="113">
        <f t="shared" si="24"/>
        <v>0</v>
      </c>
      <c r="DR20" s="113">
        <f t="shared" si="25"/>
        <v>0</v>
      </c>
      <c r="DS20" s="113">
        <f t="shared" si="26"/>
        <v>8</v>
      </c>
      <c r="DT20" s="113">
        <f t="shared" si="27"/>
        <v>0</v>
      </c>
      <c r="DU20" s="113">
        <f t="shared" si="28"/>
        <v>0</v>
      </c>
      <c r="DV20" s="114">
        <f t="shared" si="29"/>
        <v>20</v>
      </c>
      <c r="DW20" s="113">
        <f>IF(DV20&lt;&gt;20,RANK(DV20,$DV$4:$DV$23,1)+COUNTIF(DV$4:DV20,DV20)-1,20)</f>
        <v>20</v>
      </c>
      <c r="DX20" s="115">
        <f t="shared" si="30"/>
        <v>0</v>
      </c>
      <c r="DY20" s="116" t="str">
        <f t="shared" si="31"/>
        <v>-</v>
      </c>
      <c r="DZ20" s="91"/>
      <c r="EA20" s="70"/>
      <c r="EB20" s="70"/>
    </row>
    <row r="21" spans="1:132" ht="15.95" customHeight="1">
      <c r="A21" s="70"/>
      <c r="B21" s="70"/>
      <c r="C21" s="64"/>
      <c r="D21" s="92" t="str">
        <f>classi!B330</f>
        <v>-</v>
      </c>
      <c r="E21" s="117"/>
      <c r="F21" s="93">
        <f>classi!C330</f>
        <v>0</v>
      </c>
      <c r="G21" s="93">
        <f>classi!D330</f>
        <v>0</v>
      </c>
      <c r="H21" s="93">
        <f>classi!F330</f>
        <v>0</v>
      </c>
      <c r="I21" s="93">
        <f>classi!G330</f>
        <v>0</v>
      </c>
      <c r="J21" s="117"/>
      <c r="K21" s="117"/>
      <c r="L21" s="95">
        <v>0</v>
      </c>
      <c r="M21" s="95">
        <v>0</v>
      </c>
      <c r="N21" s="95">
        <v>0</v>
      </c>
      <c r="O21" s="96"/>
      <c r="P21" s="97">
        <f t="shared" si="0"/>
        <v>0</v>
      </c>
      <c r="Q21" s="95">
        <v>0</v>
      </c>
      <c r="R21" s="95">
        <v>0</v>
      </c>
      <c r="S21" s="95">
        <v>0</v>
      </c>
      <c r="T21" s="96"/>
      <c r="U21" s="97">
        <f t="shared" si="1"/>
        <v>0</v>
      </c>
      <c r="V21" s="95">
        <v>0</v>
      </c>
      <c r="W21" s="95">
        <v>0</v>
      </c>
      <c r="X21" s="95">
        <v>0</v>
      </c>
      <c r="Y21" s="96"/>
      <c r="Z21" s="97">
        <f t="shared" si="2"/>
        <v>0</v>
      </c>
      <c r="AA21" s="95">
        <v>0</v>
      </c>
      <c r="AB21" s="95">
        <v>0</v>
      </c>
      <c r="AC21" s="95">
        <v>0</v>
      </c>
      <c r="AD21" s="96"/>
      <c r="AE21" s="97">
        <f t="shared" si="3"/>
        <v>0</v>
      </c>
      <c r="AF21" s="95">
        <v>0</v>
      </c>
      <c r="AG21" s="95">
        <v>0</v>
      </c>
      <c r="AH21" s="95">
        <v>0</v>
      </c>
      <c r="AI21" s="96"/>
      <c r="AJ21" s="97">
        <f t="shared" si="4"/>
        <v>0</v>
      </c>
      <c r="AK21" s="95">
        <v>0</v>
      </c>
      <c r="AL21" s="95">
        <v>0</v>
      </c>
      <c r="AM21" s="95">
        <v>0</v>
      </c>
      <c r="AN21" s="96"/>
      <c r="AO21" s="97">
        <f t="shared" si="5"/>
        <v>0</v>
      </c>
      <c r="AP21" s="95">
        <v>0</v>
      </c>
      <c r="AQ21" s="95">
        <v>0</v>
      </c>
      <c r="AR21" s="95">
        <v>0</v>
      </c>
      <c r="AS21" s="96"/>
      <c r="AT21" s="97">
        <f t="shared" si="6"/>
        <v>0</v>
      </c>
      <c r="AU21" s="95">
        <v>0</v>
      </c>
      <c r="AV21" s="95">
        <v>0</v>
      </c>
      <c r="AW21" s="95">
        <v>0</v>
      </c>
      <c r="AX21" s="96"/>
      <c r="AY21" s="97">
        <f t="shared" si="7"/>
        <v>0</v>
      </c>
      <c r="AZ21" s="98">
        <f t="shared" si="8"/>
        <v>0</v>
      </c>
      <c r="BA21" s="99">
        <v>0</v>
      </c>
      <c r="BB21" s="99">
        <v>0</v>
      </c>
      <c r="BC21" s="99">
        <v>0</v>
      </c>
      <c r="BD21" s="100"/>
      <c r="BE21" s="97">
        <f t="shared" si="9"/>
        <v>0</v>
      </c>
      <c r="BF21" s="99">
        <v>0</v>
      </c>
      <c r="BG21" s="99">
        <v>0</v>
      </c>
      <c r="BH21" s="99">
        <v>0</v>
      </c>
      <c r="BI21" s="100"/>
      <c r="BJ21" s="97">
        <f t="shared" si="10"/>
        <v>0</v>
      </c>
      <c r="BK21" s="99">
        <v>0</v>
      </c>
      <c r="BL21" s="99">
        <v>0</v>
      </c>
      <c r="BM21" s="99">
        <v>0</v>
      </c>
      <c r="BN21" s="100"/>
      <c r="BO21" s="97">
        <f t="shared" si="11"/>
        <v>0</v>
      </c>
      <c r="BP21" s="99">
        <v>0</v>
      </c>
      <c r="BQ21" s="99">
        <v>0</v>
      </c>
      <c r="BR21" s="99">
        <v>0</v>
      </c>
      <c r="BS21" s="100"/>
      <c r="BT21" s="97">
        <f t="shared" si="12"/>
        <v>0</v>
      </c>
      <c r="BU21" s="101">
        <v>0</v>
      </c>
      <c r="BV21" s="101">
        <v>0</v>
      </c>
      <c r="BW21" s="101">
        <v>0</v>
      </c>
      <c r="BX21" s="100"/>
      <c r="BY21" s="97">
        <f t="shared" si="13"/>
        <v>0</v>
      </c>
      <c r="BZ21" s="101">
        <v>0</v>
      </c>
      <c r="CA21" s="101">
        <v>0</v>
      </c>
      <c r="CB21" s="101">
        <v>0</v>
      </c>
      <c r="CC21" s="102"/>
      <c r="CD21" s="103">
        <f t="shared" si="14"/>
        <v>0</v>
      </c>
      <c r="CE21" s="104"/>
      <c r="CF21" s="105"/>
      <c r="CG21" s="105"/>
      <c r="CH21" s="100"/>
      <c r="CI21" s="105"/>
      <c r="CJ21" s="105"/>
      <c r="CK21" s="105"/>
      <c r="CL21" s="100"/>
      <c r="CM21" s="105"/>
      <c r="CN21" s="105"/>
      <c r="CO21" s="105"/>
      <c r="CP21" s="100"/>
      <c r="CQ21" s="105"/>
      <c r="CR21" s="105"/>
      <c r="CS21" s="105"/>
      <c r="CT21" s="100"/>
      <c r="CU21" s="105"/>
      <c r="CV21" s="105"/>
      <c r="CW21" s="105"/>
      <c r="CX21" s="100"/>
      <c r="CY21" s="105"/>
      <c r="CZ21" s="105"/>
      <c r="DA21" s="105"/>
      <c r="DB21" s="106"/>
      <c r="DC21" s="107"/>
      <c r="DD21" s="108">
        <f t="shared" si="33"/>
        <v>0</v>
      </c>
      <c r="DE21" s="109">
        <f t="shared" si="34"/>
        <v>0</v>
      </c>
      <c r="DF21" s="109">
        <f t="shared" si="35"/>
        <v>0</v>
      </c>
      <c r="DG21" s="96">
        <f t="shared" si="32"/>
        <v>0</v>
      </c>
      <c r="DH21" s="110">
        <f t="shared" si="15"/>
        <v>0</v>
      </c>
      <c r="DI21" s="97">
        <f t="shared" si="16"/>
        <v>0</v>
      </c>
      <c r="DJ21" s="111">
        <f t="shared" si="17"/>
        <v>8</v>
      </c>
      <c r="DK21" s="112">
        <f t="shared" si="18"/>
        <v>0</v>
      </c>
      <c r="DL21" s="97">
        <f t="shared" si="19"/>
        <v>0</v>
      </c>
      <c r="DM21" s="97">
        <f t="shared" si="20"/>
        <v>8</v>
      </c>
      <c r="DN21" s="97">
        <f t="shared" si="21"/>
        <v>0</v>
      </c>
      <c r="DO21" s="97">
        <f t="shared" si="22"/>
        <v>0</v>
      </c>
      <c r="DP21" s="97">
        <f t="shared" si="23"/>
        <v>8</v>
      </c>
      <c r="DQ21" s="113">
        <f t="shared" si="24"/>
        <v>0</v>
      </c>
      <c r="DR21" s="113">
        <f t="shared" si="25"/>
        <v>0</v>
      </c>
      <c r="DS21" s="113">
        <f t="shared" si="26"/>
        <v>8</v>
      </c>
      <c r="DT21" s="113">
        <f t="shared" si="27"/>
        <v>0</v>
      </c>
      <c r="DU21" s="113">
        <f t="shared" si="28"/>
        <v>0</v>
      </c>
      <c r="DV21" s="114">
        <f t="shared" si="29"/>
        <v>20</v>
      </c>
      <c r="DW21" s="113">
        <f>IF(DV21&lt;&gt;20,RANK(DV21,$DV$4:$DV$23,1)+COUNTIF(DV$4:DV21,DV21)-1,20)</f>
        <v>20</v>
      </c>
      <c r="DX21" s="115">
        <f t="shared" si="30"/>
        <v>0</v>
      </c>
      <c r="DY21" s="116" t="str">
        <f t="shared" si="31"/>
        <v>-</v>
      </c>
      <c r="DZ21" s="91"/>
      <c r="EA21" s="70"/>
      <c r="EB21" s="70"/>
    </row>
    <row r="22" spans="1:132" ht="15.95" customHeight="1">
      <c r="A22" s="70"/>
      <c r="B22" s="70"/>
      <c r="C22" s="64"/>
      <c r="D22" s="92" t="str">
        <f>classi!B331</f>
        <v>-</v>
      </c>
      <c r="E22" s="117"/>
      <c r="F22" s="93">
        <f>classi!C331</f>
        <v>0</v>
      </c>
      <c r="G22" s="93">
        <f>classi!D331</f>
        <v>0</v>
      </c>
      <c r="H22" s="93">
        <f>classi!F331</f>
        <v>0</v>
      </c>
      <c r="I22" s="93">
        <f>classi!G331</f>
        <v>0</v>
      </c>
      <c r="J22" s="117"/>
      <c r="K22" s="117"/>
      <c r="L22" s="95">
        <v>0</v>
      </c>
      <c r="M22" s="95">
        <v>0</v>
      </c>
      <c r="N22" s="95">
        <v>0</v>
      </c>
      <c r="O22" s="96"/>
      <c r="P22" s="97">
        <f t="shared" si="0"/>
        <v>0</v>
      </c>
      <c r="Q22" s="95">
        <v>0</v>
      </c>
      <c r="R22" s="95">
        <v>0</v>
      </c>
      <c r="S22" s="95">
        <v>0</v>
      </c>
      <c r="T22" s="96"/>
      <c r="U22" s="97">
        <f t="shared" si="1"/>
        <v>0</v>
      </c>
      <c r="V22" s="95">
        <v>0</v>
      </c>
      <c r="W22" s="95">
        <v>0</v>
      </c>
      <c r="X22" s="95">
        <v>0</v>
      </c>
      <c r="Y22" s="96"/>
      <c r="Z22" s="97">
        <f t="shared" si="2"/>
        <v>0</v>
      </c>
      <c r="AA22" s="95">
        <v>0</v>
      </c>
      <c r="AB22" s="95">
        <v>0</v>
      </c>
      <c r="AC22" s="95">
        <v>0</v>
      </c>
      <c r="AD22" s="96"/>
      <c r="AE22" s="97">
        <f t="shared" si="3"/>
        <v>0</v>
      </c>
      <c r="AF22" s="95">
        <v>0</v>
      </c>
      <c r="AG22" s="95">
        <v>0</v>
      </c>
      <c r="AH22" s="95">
        <v>0</v>
      </c>
      <c r="AI22" s="96"/>
      <c r="AJ22" s="97">
        <f t="shared" si="4"/>
        <v>0</v>
      </c>
      <c r="AK22" s="95">
        <v>0</v>
      </c>
      <c r="AL22" s="95">
        <v>0</v>
      </c>
      <c r="AM22" s="95">
        <v>0</v>
      </c>
      <c r="AN22" s="96"/>
      <c r="AO22" s="97">
        <f t="shared" si="5"/>
        <v>0</v>
      </c>
      <c r="AP22" s="95">
        <v>0</v>
      </c>
      <c r="AQ22" s="95">
        <v>0</v>
      </c>
      <c r="AR22" s="95">
        <v>0</v>
      </c>
      <c r="AS22" s="96"/>
      <c r="AT22" s="97">
        <f t="shared" si="6"/>
        <v>0</v>
      </c>
      <c r="AU22" s="95">
        <v>0</v>
      </c>
      <c r="AV22" s="95">
        <v>0</v>
      </c>
      <c r="AW22" s="95">
        <v>0</v>
      </c>
      <c r="AX22" s="96"/>
      <c r="AY22" s="97">
        <f t="shared" si="7"/>
        <v>0</v>
      </c>
      <c r="AZ22" s="98">
        <f t="shared" si="8"/>
        <v>0</v>
      </c>
      <c r="BA22" s="99">
        <v>0</v>
      </c>
      <c r="BB22" s="99">
        <v>0</v>
      </c>
      <c r="BC22" s="99">
        <v>0</v>
      </c>
      <c r="BD22" s="100"/>
      <c r="BE22" s="97">
        <f t="shared" si="9"/>
        <v>0</v>
      </c>
      <c r="BF22" s="99">
        <v>0</v>
      </c>
      <c r="BG22" s="99">
        <v>0</v>
      </c>
      <c r="BH22" s="99">
        <v>0</v>
      </c>
      <c r="BI22" s="100"/>
      <c r="BJ22" s="97">
        <f t="shared" si="10"/>
        <v>0</v>
      </c>
      <c r="BK22" s="99">
        <v>0</v>
      </c>
      <c r="BL22" s="99">
        <v>0</v>
      </c>
      <c r="BM22" s="99">
        <v>0</v>
      </c>
      <c r="BN22" s="100"/>
      <c r="BO22" s="97">
        <f t="shared" si="11"/>
        <v>0</v>
      </c>
      <c r="BP22" s="99">
        <v>0</v>
      </c>
      <c r="BQ22" s="99">
        <v>0</v>
      </c>
      <c r="BR22" s="99">
        <v>0</v>
      </c>
      <c r="BS22" s="100"/>
      <c r="BT22" s="97">
        <f t="shared" si="12"/>
        <v>0</v>
      </c>
      <c r="BU22" s="101">
        <v>0</v>
      </c>
      <c r="BV22" s="101">
        <v>0</v>
      </c>
      <c r="BW22" s="101">
        <v>0</v>
      </c>
      <c r="BX22" s="100"/>
      <c r="BY22" s="97">
        <f t="shared" si="13"/>
        <v>0</v>
      </c>
      <c r="BZ22" s="101">
        <v>0</v>
      </c>
      <c r="CA22" s="101">
        <v>0</v>
      </c>
      <c r="CB22" s="101">
        <v>0</v>
      </c>
      <c r="CC22" s="102"/>
      <c r="CD22" s="103">
        <f t="shared" si="14"/>
        <v>0</v>
      </c>
      <c r="CE22" s="104"/>
      <c r="CF22" s="105"/>
      <c r="CG22" s="105"/>
      <c r="CH22" s="100"/>
      <c r="CI22" s="105"/>
      <c r="CJ22" s="105"/>
      <c r="CK22" s="105"/>
      <c r="CL22" s="100"/>
      <c r="CM22" s="105"/>
      <c r="CN22" s="105"/>
      <c r="CO22" s="105"/>
      <c r="CP22" s="100"/>
      <c r="CQ22" s="105"/>
      <c r="CR22" s="105"/>
      <c r="CS22" s="105"/>
      <c r="CT22" s="100"/>
      <c r="CU22" s="105"/>
      <c r="CV22" s="105"/>
      <c r="CW22" s="105"/>
      <c r="CX22" s="100"/>
      <c r="CY22" s="105"/>
      <c r="CZ22" s="105"/>
      <c r="DA22" s="105"/>
      <c r="DB22" s="106"/>
      <c r="DC22" s="107"/>
      <c r="DD22" s="108">
        <f t="shared" si="33"/>
        <v>0</v>
      </c>
      <c r="DE22" s="109">
        <f t="shared" si="34"/>
        <v>0</v>
      </c>
      <c r="DF22" s="109">
        <f t="shared" si="35"/>
        <v>0</v>
      </c>
      <c r="DG22" s="96">
        <f t="shared" si="32"/>
        <v>0</v>
      </c>
      <c r="DH22" s="110">
        <f t="shared" si="15"/>
        <v>0</v>
      </c>
      <c r="DI22" s="97">
        <f t="shared" si="16"/>
        <v>0</v>
      </c>
      <c r="DJ22" s="111">
        <f t="shared" si="17"/>
        <v>8</v>
      </c>
      <c r="DK22" s="112">
        <f t="shared" si="18"/>
        <v>0</v>
      </c>
      <c r="DL22" s="97">
        <f t="shared" si="19"/>
        <v>0</v>
      </c>
      <c r="DM22" s="97">
        <f t="shared" si="20"/>
        <v>8</v>
      </c>
      <c r="DN22" s="97">
        <f t="shared" si="21"/>
        <v>0</v>
      </c>
      <c r="DO22" s="97">
        <f t="shared" si="22"/>
        <v>0</v>
      </c>
      <c r="DP22" s="97">
        <f t="shared" si="23"/>
        <v>8</v>
      </c>
      <c r="DQ22" s="113">
        <f t="shared" si="24"/>
        <v>0</v>
      </c>
      <c r="DR22" s="113">
        <f t="shared" si="25"/>
        <v>0</v>
      </c>
      <c r="DS22" s="113">
        <f t="shared" si="26"/>
        <v>8</v>
      </c>
      <c r="DT22" s="113">
        <f t="shared" si="27"/>
        <v>0</v>
      </c>
      <c r="DU22" s="113">
        <f t="shared" si="28"/>
        <v>0</v>
      </c>
      <c r="DV22" s="114">
        <f t="shared" si="29"/>
        <v>20</v>
      </c>
      <c r="DW22" s="113">
        <f>IF(DV22&lt;&gt;20,RANK(DV22,$DV$4:$DV$23,1)+COUNTIF(DV$4:DV22,DV22)-1,20)</f>
        <v>20</v>
      </c>
      <c r="DX22" s="115">
        <f t="shared" si="30"/>
        <v>0</v>
      </c>
      <c r="DY22" s="116" t="str">
        <f t="shared" si="31"/>
        <v>-</v>
      </c>
      <c r="DZ22" s="91"/>
      <c r="EA22" s="70"/>
      <c r="EB22" s="70"/>
    </row>
    <row r="23" spans="1:132" ht="16.5" customHeight="1">
      <c r="A23" s="70"/>
      <c r="B23" s="70"/>
      <c r="C23" s="64"/>
      <c r="D23" s="92" t="str">
        <f>classi!B332</f>
        <v>-</v>
      </c>
      <c r="E23" s="120"/>
      <c r="F23" s="93">
        <f>classi!C332</f>
        <v>0</v>
      </c>
      <c r="G23" s="93">
        <f>classi!D332</f>
        <v>0</v>
      </c>
      <c r="H23" s="93">
        <f>classi!F332</f>
        <v>0</v>
      </c>
      <c r="I23" s="93">
        <f>classi!G332</f>
        <v>0</v>
      </c>
      <c r="J23" s="120"/>
      <c r="K23" s="120"/>
      <c r="L23" s="122">
        <v>0</v>
      </c>
      <c r="M23" s="122">
        <v>0</v>
      </c>
      <c r="N23" s="122">
        <v>0</v>
      </c>
      <c r="O23" s="123"/>
      <c r="P23" s="124">
        <f t="shared" si="0"/>
        <v>0</v>
      </c>
      <c r="Q23" s="122">
        <v>0</v>
      </c>
      <c r="R23" s="122">
        <v>0</v>
      </c>
      <c r="S23" s="122">
        <v>0</v>
      </c>
      <c r="T23" s="123"/>
      <c r="U23" s="124">
        <f t="shared" si="1"/>
        <v>0</v>
      </c>
      <c r="V23" s="122">
        <v>0</v>
      </c>
      <c r="W23" s="122">
        <v>0</v>
      </c>
      <c r="X23" s="122">
        <v>0</v>
      </c>
      <c r="Y23" s="123"/>
      <c r="Z23" s="124">
        <f t="shared" si="2"/>
        <v>0</v>
      </c>
      <c r="AA23" s="122">
        <v>0</v>
      </c>
      <c r="AB23" s="122">
        <v>0</v>
      </c>
      <c r="AC23" s="122">
        <v>0</v>
      </c>
      <c r="AD23" s="123"/>
      <c r="AE23" s="124">
        <f t="shared" si="3"/>
        <v>0</v>
      </c>
      <c r="AF23" s="122">
        <v>0</v>
      </c>
      <c r="AG23" s="122">
        <v>0</v>
      </c>
      <c r="AH23" s="122">
        <v>0</v>
      </c>
      <c r="AI23" s="123"/>
      <c r="AJ23" s="124">
        <f t="shared" si="4"/>
        <v>0</v>
      </c>
      <c r="AK23" s="122">
        <v>0</v>
      </c>
      <c r="AL23" s="122">
        <v>0</v>
      </c>
      <c r="AM23" s="122">
        <v>0</v>
      </c>
      <c r="AN23" s="123"/>
      <c r="AO23" s="124">
        <f t="shared" si="5"/>
        <v>0</v>
      </c>
      <c r="AP23" s="122">
        <v>0</v>
      </c>
      <c r="AQ23" s="122">
        <v>0</v>
      </c>
      <c r="AR23" s="122">
        <v>0</v>
      </c>
      <c r="AS23" s="123"/>
      <c r="AT23" s="124">
        <f t="shared" si="6"/>
        <v>0</v>
      </c>
      <c r="AU23" s="122">
        <v>0</v>
      </c>
      <c r="AV23" s="122">
        <v>0</v>
      </c>
      <c r="AW23" s="122">
        <v>0</v>
      </c>
      <c r="AX23" s="123"/>
      <c r="AY23" s="124">
        <f t="shared" si="7"/>
        <v>0</v>
      </c>
      <c r="AZ23" s="125">
        <f t="shared" si="8"/>
        <v>0</v>
      </c>
      <c r="BA23" s="126">
        <v>0</v>
      </c>
      <c r="BB23" s="126">
        <v>0</v>
      </c>
      <c r="BC23" s="126">
        <v>0</v>
      </c>
      <c r="BD23" s="127"/>
      <c r="BE23" s="124">
        <f t="shared" si="9"/>
        <v>0</v>
      </c>
      <c r="BF23" s="126">
        <v>0</v>
      </c>
      <c r="BG23" s="126">
        <v>0</v>
      </c>
      <c r="BH23" s="126">
        <v>0</v>
      </c>
      <c r="BI23" s="127"/>
      <c r="BJ23" s="124">
        <f t="shared" si="10"/>
        <v>0</v>
      </c>
      <c r="BK23" s="126">
        <v>0</v>
      </c>
      <c r="BL23" s="126">
        <v>0</v>
      </c>
      <c r="BM23" s="126">
        <v>0</v>
      </c>
      <c r="BN23" s="127"/>
      <c r="BO23" s="124">
        <f t="shared" si="11"/>
        <v>0</v>
      </c>
      <c r="BP23" s="126">
        <v>0</v>
      </c>
      <c r="BQ23" s="126">
        <v>0</v>
      </c>
      <c r="BR23" s="126">
        <v>0</v>
      </c>
      <c r="BS23" s="127"/>
      <c r="BT23" s="124">
        <f t="shared" si="12"/>
        <v>0</v>
      </c>
      <c r="BU23" s="128">
        <v>0</v>
      </c>
      <c r="BV23" s="128">
        <v>0</v>
      </c>
      <c r="BW23" s="128">
        <v>0</v>
      </c>
      <c r="BX23" s="127"/>
      <c r="BY23" s="124">
        <f t="shared" si="13"/>
        <v>0</v>
      </c>
      <c r="BZ23" s="128">
        <v>0</v>
      </c>
      <c r="CA23" s="128">
        <v>0</v>
      </c>
      <c r="CB23" s="128">
        <v>0</v>
      </c>
      <c r="CC23" s="129"/>
      <c r="CD23" s="130">
        <f t="shared" si="14"/>
        <v>0</v>
      </c>
      <c r="CE23" s="131"/>
      <c r="CF23" s="132"/>
      <c r="CG23" s="132"/>
      <c r="CH23" s="127"/>
      <c r="CI23" s="132"/>
      <c r="CJ23" s="132"/>
      <c r="CK23" s="132"/>
      <c r="CL23" s="127"/>
      <c r="CM23" s="132"/>
      <c r="CN23" s="132"/>
      <c r="CO23" s="132"/>
      <c r="CP23" s="127"/>
      <c r="CQ23" s="132"/>
      <c r="CR23" s="132"/>
      <c r="CS23" s="132"/>
      <c r="CT23" s="127"/>
      <c r="CU23" s="132"/>
      <c r="CV23" s="132"/>
      <c r="CW23" s="132"/>
      <c r="CX23" s="127"/>
      <c r="CY23" s="132"/>
      <c r="CZ23" s="132"/>
      <c r="DA23" s="132"/>
      <c r="DB23" s="133"/>
      <c r="DC23" s="134"/>
      <c r="DD23" s="135">
        <f t="shared" si="33"/>
        <v>0</v>
      </c>
      <c r="DE23" s="136">
        <f t="shared" si="34"/>
        <v>0</v>
      </c>
      <c r="DF23" s="136">
        <f t="shared" si="35"/>
        <v>0</v>
      </c>
      <c r="DG23" s="123">
        <f t="shared" si="32"/>
        <v>0</v>
      </c>
      <c r="DH23" s="137">
        <f t="shared" si="15"/>
        <v>0</v>
      </c>
      <c r="DI23" s="124">
        <f t="shared" si="16"/>
        <v>0</v>
      </c>
      <c r="DJ23" s="138">
        <f t="shared" si="17"/>
        <v>8</v>
      </c>
      <c r="DK23" s="139">
        <f t="shared" si="18"/>
        <v>0</v>
      </c>
      <c r="DL23" s="124">
        <f t="shared" si="19"/>
        <v>0</v>
      </c>
      <c r="DM23" s="124">
        <f t="shared" si="20"/>
        <v>8</v>
      </c>
      <c r="DN23" s="124">
        <f t="shared" si="21"/>
        <v>0</v>
      </c>
      <c r="DO23" s="124">
        <f t="shared" si="22"/>
        <v>0</v>
      </c>
      <c r="DP23" s="124">
        <f t="shared" si="23"/>
        <v>8</v>
      </c>
      <c r="DQ23" s="140">
        <f t="shared" si="24"/>
        <v>0</v>
      </c>
      <c r="DR23" s="140">
        <f t="shared" si="25"/>
        <v>0</v>
      </c>
      <c r="DS23" s="141">
        <f t="shared" si="26"/>
        <v>8</v>
      </c>
      <c r="DT23" s="140">
        <f t="shared" si="27"/>
        <v>0</v>
      </c>
      <c r="DU23" s="140">
        <f t="shared" si="28"/>
        <v>0</v>
      </c>
      <c r="DV23" s="141">
        <f t="shared" si="29"/>
        <v>20</v>
      </c>
      <c r="DW23" s="140">
        <f>IF(DV23&lt;&gt;20,RANK(DV23,$DV$4:$DV$23,1)+COUNTIF(DV$4:DV23,DV23)-1,20)</f>
        <v>20</v>
      </c>
      <c r="DX23" s="142">
        <f t="shared" si="30"/>
        <v>0</v>
      </c>
      <c r="DY23" s="143" t="str">
        <f t="shared" si="31"/>
        <v>-</v>
      </c>
      <c r="DZ23" s="91"/>
      <c r="EA23" s="70"/>
      <c r="EB23" s="70"/>
    </row>
    <row r="24" spans="1:132" ht="16.5" customHeight="1">
      <c r="A24" s="70"/>
      <c r="B24" s="70"/>
      <c r="C24" s="63"/>
      <c r="D24" s="209"/>
      <c r="E24" s="144"/>
      <c r="F24" s="209"/>
      <c r="G24" s="209"/>
      <c r="H24" s="209"/>
      <c r="I24" s="209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6"/>
      <c r="DL24" s="146"/>
      <c r="DM24" s="146"/>
      <c r="DN24" s="146"/>
      <c r="DO24" s="146"/>
      <c r="DP24" s="146"/>
      <c r="DQ24" s="146"/>
      <c r="DR24" s="147">
        <f t="shared" si="25"/>
        <v>0</v>
      </c>
      <c r="DS24" s="148"/>
      <c r="DT24" s="146"/>
      <c r="DU24" s="146"/>
      <c r="DV24" s="146"/>
      <c r="DW24" s="146"/>
      <c r="DX24" s="146"/>
      <c r="DY24" s="146"/>
      <c r="DZ24" s="63"/>
      <c r="EA24" s="70"/>
      <c r="EB24" s="70"/>
    </row>
    <row r="25" spans="1:132" ht="15.95" customHeight="1">
      <c r="A25" s="70"/>
      <c r="B25" s="70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50"/>
      <c r="DL25" s="150"/>
      <c r="DM25" s="150"/>
      <c r="DN25" s="150"/>
      <c r="DO25" s="150"/>
      <c r="DP25" s="150"/>
      <c r="DQ25" s="63"/>
      <c r="DR25" s="63"/>
      <c r="DS25" s="63"/>
      <c r="DT25" s="63"/>
      <c r="DU25" s="63"/>
      <c r="DV25" s="63"/>
      <c r="DW25" s="63"/>
      <c r="DX25" s="151"/>
      <c r="DY25" s="151"/>
      <c r="DZ25" s="63"/>
      <c r="EA25" s="70"/>
      <c r="EB25" s="70"/>
    </row>
    <row r="26" spans="1:132" ht="16.5" customHeight="1">
      <c r="A26" s="70"/>
      <c r="B26" s="70"/>
      <c r="C26" s="63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50"/>
      <c r="DL26" s="150"/>
      <c r="DM26" s="150"/>
      <c r="DN26" s="150"/>
      <c r="DO26" s="150"/>
      <c r="DP26" s="150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70"/>
      <c r="EB26" s="70"/>
    </row>
    <row r="27" spans="1:132" ht="17.100000000000001" customHeight="1">
      <c r="A27" s="70"/>
      <c r="B27" s="70"/>
      <c r="C27" s="64"/>
      <c r="D27" s="152" t="str">
        <f>D2</f>
        <v>TRIO</v>
      </c>
      <c r="E27" s="153"/>
      <c r="F27" s="271">
        <f>D1</f>
        <v>43078</v>
      </c>
      <c r="G27" s="269"/>
      <c r="H27" s="269"/>
      <c r="I27" s="270"/>
      <c r="J27" s="220"/>
      <c r="K27" s="158"/>
      <c r="L27" s="259" t="s">
        <v>28</v>
      </c>
      <c r="M27" s="260"/>
      <c r="N27" s="260"/>
      <c r="O27" s="261"/>
      <c r="P27" s="259" t="s">
        <v>29</v>
      </c>
      <c r="Q27" s="260"/>
      <c r="R27" s="260"/>
      <c r="S27" s="260"/>
      <c r="T27" s="261"/>
      <c r="U27" s="259" t="s">
        <v>30</v>
      </c>
      <c r="V27" s="260"/>
      <c r="W27" s="260"/>
      <c r="X27" s="260"/>
      <c r="Y27" s="260"/>
      <c r="Z27" s="260"/>
      <c r="AA27" s="261"/>
      <c r="AB27" s="159"/>
      <c r="AC27" s="234"/>
      <c r="AD27" s="234"/>
      <c r="AE27" s="231"/>
      <c r="AF27" s="232"/>
      <c r="AG27" s="91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70"/>
      <c r="EB27" s="70"/>
    </row>
    <row r="28" spans="1:132" ht="17.100000000000001" customHeight="1">
      <c r="A28" s="70"/>
      <c r="B28" s="70"/>
      <c r="C28" s="64"/>
      <c r="D28" s="160" t="s">
        <v>58</v>
      </c>
      <c r="E28" s="161"/>
      <c r="F28" s="162" t="s">
        <v>2</v>
      </c>
      <c r="G28" s="162" t="s">
        <v>3</v>
      </c>
      <c r="H28" s="162" t="s">
        <v>24</v>
      </c>
      <c r="I28" s="162" t="s">
        <v>25</v>
      </c>
      <c r="J28" s="163"/>
      <c r="K28" s="164"/>
      <c r="L28" s="165" t="s">
        <v>31</v>
      </c>
      <c r="M28" s="166" t="s">
        <v>32</v>
      </c>
      <c r="N28" s="166" t="s">
        <v>33</v>
      </c>
      <c r="O28" s="167" t="s">
        <v>34</v>
      </c>
      <c r="P28" s="165" t="s">
        <v>35</v>
      </c>
      <c r="Q28" s="166" t="s">
        <v>36</v>
      </c>
      <c r="R28" s="166" t="s">
        <v>37</v>
      </c>
      <c r="S28" s="166" t="s">
        <v>38</v>
      </c>
      <c r="T28" s="168" t="s">
        <v>68</v>
      </c>
      <c r="U28" s="165" t="s">
        <v>40</v>
      </c>
      <c r="V28" s="166" t="s">
        <v>41</v>
      </c>
      <c r="W28" s="166" t="s">
        <v>42</v>
      </c>
      <c r="X28" s="166" t="s">
        <v>43</v>
      </c>
      <c r="Y28" s="166" t="s">
        <v>69</v>
      </c>
      <c r="Z28" s="166" t="s">
        <v>70</v>
      </c>
      <c r="AA28" s="167" t="s">
        <v>71</v>
      </c>
      <c r="AB28" s="165" t="s">
        <v>72</v>
      </c>
      <c r="AC28" s="169" t="s">
        <v>55</v>
      </c>
      <c r="AD28" s="169" t="s">
        <v>1</v>
      </c>
      <c r="AE28" s="170"/>
      <c r="AF28" s="171"/>
      <c r="AG28" s="91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70"/>
      <c r="EB28" s="70"/>
    </row>
    <row r="29" spans="1:132" ht="16.5" customHeight="1">
      <c r="A29" s="70"/>
      <c r="B29" s="70"/>
      <c r="C29" s="172">
        <v>1</v>
      </c>
      <c r="D29" s="173">
        <f>IF(AA29="-",INDEX(DV$1:DV$23,MATCH(C29,$DW$1:$DW$23,0)),AA29)</f>
        <v>1</v>
      </c>
      <c r="E29" s="174"/>
      <c r="F29" s="175" t="str">
        <f>INDEX(F$1:F$23,MATCH(C29,$DW$1:$DW$23,0))</f>
        <v>Brigitte</v>
      </c>
      <c r="G29" s="175" t="str">
        <f>INDEX(G$1:G$23,MATCH(C29,$DW$1:$DW$23,0))</f>
        <v>Kaiser</v>
      </c>
      <c r="H29" s="175">
        <f>INDEX(H$1:H$23,MATCH(C29,$DW$1:$DW$23,0))</f>
        <v>0</v>
      </c>
      <c r="I29" s="175" t="str">
        <f>INDEX(I$1:I$23,MATCH(D29,$DW$1:$DW$23,0))</f>
        <v>Dayita</v>
      </c>
      <c r="J29" s="174"/>
      <c r="K29" s="176"/>
      <c r="L29" s="177">
        <f>INDEX(P$1:P$23,MATCH(C29,$DW$1:$DW$23,0))</f>
        <v>22</v>
      </c>
      <c r="M29" s="178">
        <f>INDEX(U$1:U$23,MATCH(C29,$DW$1:$DW$23,0))</f>
        <v>22.333333333333332</v>
      </c>
      <c r="N29" s="178">
        <f>INDEX(Z$1:Z$23,MATCH(C29,$DW$1:$DW$23,0))</f>
        <v>22.666666666666668</v>
      </c>
      <c r="O29" s="179">
        <f>INDEX(AE$1:AE$23,MATCH(C29,$DW$1:$DW$23,0))</f>
        <v>21.333333333333332</v>
      </c>
      <c r="P29" s="177">
        <f>INDEX(AJ$1:AJ$23,MATCH(C29,$DW$1:$DW$23,0))</f>
        <v>22</v>
      </c>
      <c r="Q29" s="178">
        <f>INDEX(AO$1:AO$23,MATCH(C29,$DW$1:$DW$23,0))</f>
        <v>21.666666666666668</v>
      </c>
      <c r="R29" s="178">
        <f>INDEX(AT$1:AT$23,MATCH(C29,$DW$1:$DW$23,0))</f>
        <v>21.333333333333332</v>
      </c>
      <c r="S29" s="179">
        <f>INDEX(AY$1:AY$23,MATCH(C29,$DW$1:$DW$23,0))</f>
        <v>21</v>
      </c>
      <c r="T29" s="180">
        <f>INDEX(AZ$1:AZ$23,MATCH(C29,$DW$1:$DW$23,0))</f>
        <v>174.33333333333334</v>
      </c>
      <c r="U29" s="177">
        <f>INDEX(BE$1:BE$23,MATCH(C29,$DW$1:$DW$23,0))</f>
        <v>0</v>
      </c>
      <c r="V29" s="178">
        <f>INDEX(BJ$1:BJ$23,MATCH(C29,$DW$1:$DW$23,0))</f>
        <v>0</v>
      </c>
      <c r="W29" s="178">
        <f>INDEX(BO$1:BO$23,MATCH(C29,$DW$1:$DW$23,0))</f>
        <v>0</v>
      </c>
      <c r="X29" s="178">
        <f>INDEX(BT$1:BT$23,MATCH(C29,$DW$1:$DW$23,0))</f>
        <v>0</v>
      </c>
      <c r="Y29" s="178">
        <f>INDEX(BY$1:BY$23,MATCH(C29,$DW$1:$DW$23,0))</f>
        <v>0</v>
      </c>
      <c r="Z29" s="179">
        <f>INDEX(CD$1:CD$23,MATCH(C29,$DW$1:$DW$23,0))</f>
        <v>0</v>
      </c>
      <c r="AA29" s="181" t="str">
        <f>INDEX(DY$1:DY$23,MATCH(C29,$DW$1:$DW$23,0))</f>
        <v>-</v>
      </c>
      <c r="AB29" s="177">
        <f>INDEX(DH$1:DH$23,MATCH(C29,$DW$1:$DW$23,0))</f>
        <v>0</v>
      </c>
      <c r="AC29" s="178">
        <f>INDEX(DI$1:DI$23,MATCH(C29,$DW$1:$DW$23,0))</f>
        <v>174.33333333333334</v>
      </c>
      <c r="AD29" s="182" t="str">
        <f>INDEX(D$1:D$23,MATCH(C29,$DW$1:$DW$23,0))</f>
        <v>FS3_4</v>
      </c>
      <c r="AE29" s="183">
        <f>INDEX(DX$1:DX$23,MATCH(C29,$DW$1:$DW$23,0))</f>
        <v>1</v>
      </c>
      <c r="AF29" s="208" t="str">
        <f>IF(AE29&gt;=0.85,"Point","-")</f>
        <v>Point</v>
      </c>
      <c r="AG29" s="185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70"/>
      <c r="EB29" s="70"/>
    </row>
  </sheetData>
  <autoFilter ref="A3:IV3">
    <filterColumn colId="11" showButton="0"/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  <filterColumn colId="19" showButton="0"/>
    <filterColumn colId="21" showButton="0"/>
    <filterColumn colId="22" showButton="0"/>
    <filterColumn colId="23" showButton="0"/>
    <filterColumn colId="24" showButton="0"/>
    <filterColumn colId="26" showButton="0"/>
    <filterColumn colId="27" showButton="0"/>
    <filterColumn colId="28" showButton="0"/>
    <filterColumn colId="29" showButton="0"/>
    <filterColumn colId="31" showButton="0"/>
    <filterColumn colId="32" showButton="0"/>
    <filterColumn colId="33" showButton="0"/>
    <filterColumn colId="34" showButton="0"/>
    <filterColumn colId="36" showButton="0"/>
    <filterColumn colId="37" showButton="0"/>
    <filterColumn colId="38" showButton="0"/>
    <filterColumn colId="39" showButton="0"/>
    <filterColumn colId="41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49" showButton="0"/>
    <filterColumn colId="52" showButton="0"/>
    <filterColumn colId="53" showButton="0"/>
    <filterColumn colId="54" showButton="0"/>
    <filterColumn colId="55" showButton="0"/>
    <filterColumn colId="57" showButton="0"/>
    <filterColumn colId="58" showButton="0"/>
    <filterColumn colId="59" showButton="0"/>
    <filterColumn colId="60" showButton="0"/>
    <filterColumn colId="62" showButton="0"/>
    <filterColumn colId="63" showButton="0"/>
    <filterColumn colId="64" showButton="0"/>
    <filterColumn colId="65" showButton="0"/>
    <filterColumn colId="67" showButton="0"/>
    <filterColumn colId="68" showButton="0"/>
    <filterColumn colId="69" showButton="0"/>
    <filterColumn colId="70" showButton="0"/>
    <filterColumn colId="72" showButton="0"/>
    <filterColumn colId="73" showButton="0"/>
    <filterColumn colId="74" showButton="0"/>
    <filterColumn colId="75" showButton="0"/>
    <filterColumn colId="77" showButton="0"/>
    <filterColumn colId="78" showButton="0"/>
    <filterColumn colId="79" showButton="0"/>
    <filterColumn colId="80" showButton="0"/>
    <filterColumn colId="82" showButton="0"/>
    <filterColumn colId="83" showButton="0"/>
    <filterColumn colId="84" showButton="0"/>
    <filterColumn colId="86" showButton="0"/>
    <filterColumn colId="87" showButton="0"/>
    <filterColumn colId="88" showButton="0"/>
    <filterColumn colId="90" showButton="0"/>
    <filterColumn colId="91" showButton="0"/>
    <filterColumn colId="92" showButton="0"/>
    <filterColumn colId="94" showButton="0"/>
    <filterColumn colId="95" showButton="0"/>
    <filterColumn colId="96" showButton="0"/>
    <filterColumn colId="98" showButton="0"/>
    <filterColumn colId="99" showButton="0"/>
    <filterColumn colId="100" showButton="0"/>
    <filterColumn colId="102" showButton="0"/>
    <filterColumn colId="103" showButton="0"/>
    <filterColumn colId="104" showButton="0"/>
    <filterColumn colId="107" showButton="0"/>
    <filterColumn colId="108" showButton="0"/>
    <filterColumn colId="109" showButton="0"/>
  </autoFilter>
  <mergeCells count="30">
    <mergeCell ref="BA2:DG2"/>
    <mergeCell ref="AF2:AZ2"/>
    <mergeCell ref="L2:AE2"/>
    <mergeCell ref="D1:H1"/>
    <mergeCell ref="Q3:U3"/>
    <mergeCell ref="L3:P3"/>
    <mergeCell ref="D2:I2"/>
    <mergeCell ref="DD3:DG3"/>
    <mergeCell ref="CY3:DB3"/>
    <mergeCell ref="CU3:CX3"/>
    <mergeCell ref="CQ3:CT3"/>
    <mergeCell ref="CM3:CP3"/>
    <mergeCell ref="CI3:CL3"/>
    <mergeCell ref="CE3:CH3"/>
    <mergeCell ref="U27:AA27"/>
    <mergeCell ref="P27:T27"/>
    <mergeCell ref="L27:O27"/>
    <mergeCell ref="BZ3:CD3"/>
    <mergeCell ref="F27:I27"/>
    <mergeCell ref="BU3:BY3"/>
    <mergeCell ref="BP3:BT3"/>
    <mergeCell ref="BK3:BO3"/>
    <mergeCell ref="BF3:BJ3"/>
    <mergeCell ref="BA3:BE3"/>
    <mergeCell ref="AU3:AY3"/>
    <mergeCell ref="AP3:AT3"/>
    <mergeCell ref="AK3:AO3"/>
    <mergeCell ref="AF3:AJ3"/>
    <mergeCell ref="AA3:AE3"/>
    <mergeCell ref="V3:Z3"/>
  </mergeCells>
  <pageMargins left="0.75" right="0.75" top="1" bottom="1" header="0.5" footer="0.5"/>
  <pageSetup orientation="portrait"/>
  <headerFooter>
    <oddHeader>&amp;C&amp;"Arial,Regular"&amp;10&amp;K000000TRIO</oddHeader>
    <oddFooter>&amp;C&amp;"Arial,Regular"&amp;10&amp;K000000Pagina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classi</vt:lpstr>
      <vt:lpstr>htm 3 </vt:lpstr>
      <vt:lpstr>htm1</vt:lpstr>
      <vt:lpstr>htm2</vt:lpstr>
      <vt:lpstr>triook</vt:lpstr>
      <vt:lpstr>fs2ok</vt:lpstr>
      <vt:lpstr>quart</vt:lpstr>
      <vt:lpstr>fs1.2 ok</vt:lpstr>
      <vt:lpstr>fs3ok</vt:lpstr>
      <vt:lpstr>FS 2</vt:lpstr>
      <vt:lpstr>fs1.1ok</vt:lpstr>
      <vt:lpstr>senior</vt:lpstr>
      <vt:lpstr>Foglio2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Patrizia</dc:creator>
  <cp:lastModifiedBy>GCM</cp:lastModifiedBy>
  <cp:revision/>
  <dcterms:created xsi:type="dcterms:W3CDTF">2017-11-30T01:34:04Z</dcterms:created>
  <dcterms:modified xsi:type="dcterms:W3CDTF">2017-12-13T09:01:12Z</dcterms:modified>
</cp:coreProperties>
</file>